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Audjpy H1" sheetId="1" r:id="rId1"/>
    <sheet name="Sheet2" sheetId="2" r:id="rId2"/>
    <sheet name="Sheet3" sheetId="3" r:id="rId3"/>
  </sheets>
  <definedNames>
    <definedName name="_xlnm._FilterDatabase" localSheetId="0" hidden="1">'Audjpy H1'!$A$1:$M$332</definedName>
  </definedNames>
  <calcPr calcId="125725"/>
</workbook>
</file>

<file path=xl/calcChain.xml><?xml version="1.0" encoding="utf-8"?>
<calcChain xmlns="http://schemas.openxmlformats.org/spreadsheetml/2006/main">
  <c r="J358" i="1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37"/>
  <c r="I358"/>
  <c r="I357"/>
  <c r="I356"/>
  <c r="I355"/>
  <c r="I354"/>
  <c r="I353"/>
  <c r="I352"/>
  <c r="I351"/>
  <c r="I350"/>
  <c r="I349"/>
  <c r="I348"/>
  <c r="I347"/>
  <c r="I346"/>
  <c r="I345"/>
  <c r="I344"/>
  <c r="I343"/>
  <c r="I342"/>
  <c r="I341"/>
  <c r="I340"/>
  <c r="I339"/>
  <c r="I338"/>
  <c r="I337"/>
  <c r="E339"/>
  <c r="H358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G358"/>
  <c r="H337"/>
  <c r="G357"/>
  <c r="G356"/>
  <c r="G355"/>
  <c r="G354"/>
  <c r="G353"/>
  <c r="G352"/>
  <c r="G351"/>
  <c r="G350"/>
  <c r="G349"/>
  <c r="G348"/>
  <c r="G347"/>
  <c r="G346"/>
  <c r="G345"/>
  <c r="G344"/>
  <c r="G343"/>
  <c r="G342"/>
  <c r="G341"/>
  <c r="G340"/>
  <c r="G339"/>
  <c r="G338"/>
  <c r="G337"/>
  <c r="F358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37"/>
  <c r="D337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8"/>
  <c r="E337"/>
  <c r="D358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2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2"/>
  <c r="M13"/>
  <c r="M4"/>
  <c r="M5"/>
  <c r="M6"/>
  <c r="M7"/>
  <c r="M8"/>
  <c r="M9"/>
  <c r="M10"/>
  <c r="M11"/>
  <c r="M12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"/>
  <c r="M2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"/>
  <c r="J2"/>
  <c r="I2"/>
  <c r="C357" s="1"/>
  <c r="C338" l="1"/>
  <c r="C341"/>
  <c r="C343"/>
  <c r="C345"/>
  <c r="C347"/>
  <c r="C349"/>
  <c r="C351"/>
  <c r="C353"/>
  <c r="C355"/>
  <c r="C337"/>
  <c r="C339"/>
  <c r="C340"/>
  <c r="C342"/>
  <c r="C344"/>
  <c r="C346"/>
  <c r="C348"/>
  <c r="C350"/>
  <c r="C352"/>
  <c r="C354"/>
  <c r="C356"/>
  <c r="C358" l="1"/>
</calcChain>
</file>

<file path=xl/sharedStrings.xml><?xml version="1.0" encoding="utf-8"?>
<sst xmlns="http://schemas.openxmlformats.org/spreadsheetml/2006/main" count="373" uniqueCount="60">
  <si>
    <t>2013.06.02</t>
  </si>
  <si>
    <t>2013.06.03</t>
  </si>
  <si>
    <t>2013.06.04</t>
  </si>
  <si>
    <t>2013.06.05</t>
  </si>
  <si>
    <t>2013.06.06</t>
  </si>
  <si>
    <t>2013.06.07</t>
  </si>
  <si>
    <t>2013.06.09</t>
  </si>
  <si>
    <t>2013.06.10</t>
  </si>
  <si>
    <t>2013.06.11</t>
  </si>
  <si>
    <t>2013.06.12</t>
  </si>
  <si>
    <t>2013.06.13</t>
  </si>
  <si>
    <t>2013.06.14</t>
  </si>
  <si>
    <t>2013.06.16</t>
  </si>
  <si>
    <t>2013.06.17</t>
  </si>
  <si>
    <t>2013.06.18</t>
  </si>
  <si>
    <t>2013.06.25</t>
  </si>
  <si>
    <t>2013.06.26</t>
  </si>
  <si>
    <t>2013.06.27</t>
  </si>
  <si>
    <t>Date</t>
  </si>
  <si>
    <t>Time</t>
  </si>
  <si>
    <t>Open</t>
  </si>
  <si>
    <t>High</t>
  </si>
  <si>
    <t>Low</t>
  </si>
  <si>
    <t>Close</t>
  </si>
  <si>
    <t>Volume</t>
  </si>
  <si>
    <t>Bull/Bear</t>
  </si>
  <si>
    <t>OH</t>
  </si>
  <si>
    <t>OL</t>
  </si>
  <si>
    <t>OC</t>
  </si>
  <si>
    <t>HL</t>
  </si>
  <si>
    <t>HL Range</t>
  </si>
  <si>
    <t>OH Range</t>
  </si>
  <si>
    <t>OL Range</t>
  </si>
  <si>
    <t>OC Range</t>
  </si>
  <si>
    <t>&gt;=100</t>
  </si>
  <si>
    <t>5 to 9</t>
  </si>
  <si>
    <t>&lt; 5</t>
  </si>
  <si>
    <t>10 to 14</t>
  </si>
  <si>
    <t>15 to 19</t>
  </si>
  <si>
    <t>20 to 24</t>
  </si>
  <si>
    <t>25 to 29</t>
  </si>
  <si>
    <t>30 to 34</t>
  </si>
  <si>
    <t>35 to 39</t>
  </si>
  <si>
    <t>40 to 44</t>
  </si>
  <si>
    <t>45 to 49</t>
  </si>
  <si>
    <t>50 to 54</t>
  </si>
  <si>
    <t>55 to 59</t>
  </si>
  <si>
    <t>60 to 64</t>
  </si>
  <si>
    <t>65 to 69</t>
  </si>
  <si>
    <t>70 to 74</t>
  </si>
  <si>
    <t>75 to 79</t>
  </si>
  <si>
    <t>80 to 84</t>
  </si>
  <si>
    <t>85 to 89</t>
  </si>
  <si>
    <t>90 to 94</t>
  </si>
  <si>
    <t>95 to 99</t>
  </si>
  <si>
    <t>OH Range (%)</t>
  </si>
  <si>
    <t>OL Range (%)</t>
  </si>
  <si>
    <t>OC Range (%)</t>
  </si>
  <si>
    <t>HL Range (%)</t>
  </si>
  <si>
    <t>Pips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</si>
</sst>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4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/>
    </xf>
    <xf numFmtId="10" fontId="0" fillId="2" borderId="0" xfId="0" applyNumberFormat="1" applyFill="1" applyBorder="1" applyAlignment="1">
      <alignment horizontal="center" vertical="center"/>
    </xf>
    <xf numFmtId="10" fontId="0" fillId="2" borderId="6" xfId="0" applyNumberForma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10" fontId="0" fillId="2" borderId="3" xfId="0" applyNumberFormat="1" applyFill="1" applyBorder="1" applyAlignment="1">
      <alignment horizontal="center" vertical="center"/>
    </xf>
    <xf numFmtId="10" fontId="0" fillId="2" borderId="7" xfId="0" applyNumberForma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8"/>
  <sheetViews>
    <sheetView tabSelected="1" topLeftCell="A335" workbookViewId="0">
      <selection activeCell="B336" sqref="B336:J358"/>
    </sheetView>
  </sheetViews>
  <sheetFormatPr defaultColWidth="3.42578125" defaultRowHeight="15"/>
  <cols>
    <col min="1" max="1" width="3" style="1" bestFit="1" customWidth="1"/>
    <col min="2" max="2" width="10.140625" style="1" bestFit="1" customWidth="1"/>
    <col min="3" max="3" width="10" style="1" bestFit="1" customWidth="1"/>
    <col min="4" max="4" width="13.140625" style="1" bestFit="1" customWidth="1"/>
    <col min="5" max="5" width="9.5703125" style="1" bestFit="1" customWidth="1"/>
    <col min="6" max="6" width="13.28515625" style="1" customWidth="1"/>
    <col min="7" max="7" width="10.42578125" style="1" bestFit="1" customWidth="1"/>
    <col min="8" max="8" width="12.5703125" style="1" bestFit="1" customWidth="1"/>
    <col min="9" max="9" width="9" style="1" bestFit="1" customWidth="1"/>
    <col min="10" max="10" width="12.42578125" style="1" bestFit="1" customWidth="1"/>
    <col min="11" max="11" width="8.140625" style="1" bestFit="1" customWidth="1"/>
    <col min="12" max="12" width="7.7109375" style="1" bestFit="1" customWidth="1"/>
    <col min="13" max="13" width="13.85546875" style="1" bestFit="1" customWidth="1"/>
    <col min="14" max="14" width="8.28515625" style="1" customWidth="1"/>
    <col min="15" max="15" width="8.7109375" style="3" bestFit="1" customWidth="1"/>
    <col min="16" max="16" width="22.140625" style="4" bestFit="1" customWidth="1"/>
    <col min="17" max="17" width="9.140625" style="3" bestFit="1" customWidth="1"/>
    <col min="18" max="18" width="9.42578125" style="3" bestFit="1" customWidth="1"/>
    <col min="19" max="19" width="9" style="1" bestFit="1" customWidth="1"/>
    <col min="20" max="16384" width="3.42578125" style="1"/>
  </cols>
  <sheetData>
    <row r="1" spans="1:18"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26</v>
      </c>
      <c r="J1" s="1" t="s">
        <v>27</v>
      </c>
      <c r="K1" s="1" t="s">
        <v>28</v>
      </c>
      <c r="L1" s="1" t="s">
        <v>29</v>
      </c>
      <c r="M1" s="1" t="s">
        <v>25</v>
      </c>
    </row>
    <row r="2" spans="1:18">
      <c r="A2" s="1">
        <v>1</v>
      </c>
      <c r="B2" s="1" t="s">
        <v>0</v>
      </c>
      <c r="C2" s="2">
        <v>0.70833333333333337</v>
      </c>
      <c r="D2" s="1">
        <v>96.572999999999993</v>
      </c>
      <c r="E2" s="1">
        <v>96.706999999999994</v>
      </c>
      <c r="F2" s="1">
        <v>96.355000000000004</v>
      </c>
      <c r="G2" s="1">
        <v>96.546999999999997</v>
      </c>
      <c r="H2" s="1">
        <v>3505</v>
      </c>
      <c r="I2" s="1">
        <f>(E2-D2)*100</f>
        <v>13.400000000000034</v>
      </c>
      <c r="J2" s="1">
        <f>(D2-F2)*100</f>
        <v>21.799999999998931</v>
      </c>
      <c r="K2" s="1">
        <f>IF(D2&lt;G2,G2-D2,D2-G2)*100</f>
        <v>2.5999999999996248</v>
      </c>
      <c r="L2" s="1">
        <f>(E2-F2)*100</f>
        <v>35.199999999998965</v>
      </c>
      <c r="M2" s="1" t="str">
        <f t="shared" ref="M2:M33" si="0">IF(D2&lt;G2,"Up","Down")</f>
        <v>Down</v>
      </c>
    </row>
    <row r="3" spans="1:18">
      <c r="A3" s="1">
        <v>2</v>
      </c>
      <c r="B3" s="1" t="s">
        <v>0</v>
      </c>
      <c r="C3" s="2">
        <v>0.75</v>
      </c>
      <c r="D3" s="1">
        <v>96.546999999999997</v>
      </c>
      <c r="E3" s="1">
        <v>96.68</v>
      </c>
      <c r="F3" s="1">
        <v>96.406999999999996</v>
      </c>
      <c r="G3" s="1">
        <v>96.581999999999994</v>
      </c>
      <c r="H3" s="1">
        <v>4611</v>
      </c>
      <c r="I3" s="1">
        <f>(E3-D3)*100</f>
        <v>13.300000000000978</v>
      </c>
      <c r="J3" s="1">
        <f t="shared" ref="J3:J66" si="1">(D3-F3)*100</f>
        <v>14.000000000000057</v>
      </c>
      <c r="K3" s="1">
        <f t="shared" ref="K3:K66" si="2">IF(D3&lt;G3,G3-D3,D3-G3)*100</f>
        <v>3.4999999999996589</v>
      </c>
      <c r="L3" s="1">
        <f t="shared" ref="L3:L66" si="3">(E3-F3)*100</f>
        <v>27.300000000001035</v>
      </c>
      <c r="M3" s="1" t="str">
        <f t="shared" si="0"/>
        <v>Up</v>
      </c>
    </row>
    <row r="4" spans="1:18">
      <c r="A4" s="1">
        <v>3</v>
      </c>
      <c r="B4" s="1" t="s">
        <v>0</v>
      </c>
      <c r="C4" s="2">
        <v>0.79166666666666663</v>
      </c>
      <c r="D4" s="1">
        <v>96.582999999999998</v>
      </c>
      <c r="E4" s="1">
        <v>96.78</v>
      </c>
      <c r="F4" s="1">
        <v>96.403000000000006</v>
      </c>
      <c r="G4" s="1">
        <v>96.656000000000006</v>
      </c>
      <c r="H4" s="1">
        <v>4762</v>
      </c>
      <c r="I4" s="1">
        <f t="shared" ref="I4:I67" si="4">(E4-D4)*100</f>
        <v>19.700000000000273</v>
      </c>
      <c r="J4" s="1">
        <f t="shared" si="1"/>
        <v>17.999999999999261</v>
      </c>
      <c r="K4" s="1">
        <f t="shared" si="2"/>
        <v>7.3000000000007503</v>
      </c>
      <c r="L4" s="1">
        <f t="shared" si="3"/>
        <v>37.699999999999534</v>
      </c>
      <c r="M4" s="1" t="str">
        <f t="shared" si="0"/>
        <v>Up</v>
      </c>
      <c r="O4" s="1"/>
      <c r="P4" s="1"/>
      <c r="Q4" s="1"/>
      <c r="R4" s="1"/>
    </row>
    <row r="5" spans="1:18">
      <c r="A5" s="1">
        <v>4</v>
      </c>
      <c r="B5" s="1" t="s">
        <v>0</v>
      </c>
      <c r="C5" s="2">
        <v>0.83333333333333337</v>
      </c>
      <c r="D5" s="1">
        <v>96.653999999999996</v>
      </c>
      <c r="E5" s="1">
        <v>96.691000000000003</v>
      </c>
      <c r="F5" s="1">
        <v>96.41</v>
      </c>
      <c r="G5" s="1">
        <v>96.662000000000006</v>
      </c>
      <c r="H5" s="1">
        <v>7675</v>
      </c>
      <c r="I5" s="1">
        <f t="shared" si="4"/>
        <v>3.7000000000006139</v>
      </c>
      <c r="J5" s="1">
        <f t="shared" si="1"/>
        <v>24.399999999999977</v>
      </c>
      <c r="K5" s="1">
        <f t="shared" si="2"/>
        <v>0.80000000000097771</v>
      </c>
      <c r="L5" s="1">
        <f t="shared" si="3"/>
        <v>28.100000000000591</v>
      </c>
      <c r="M5" s="1" t="str">
        <f t="shared" si="0"/>
        <v>Up</v>
      </c>
      <c r="N5" s="4"/>
      <c r="O5" s="1"/>
      <c r="P5" s="1"/>
      <c r="Q5" s="1"/>
      <c r="R5" s="1"/>
    </row>
    <row r="6" spans="1:18">
      <c r="A6" s="1">
        <v>5</v>
      </c>
      <c r="B6" s="1" t="s">
        <v>0</v>
      </c>
      <c r="C6" s="2">
        <v>0.875</v>
      </c>
      <c r="D6" s="1">
        <v>96.661000000000001</v>
      </c>
      <c r="E6" s="1">
        <v>96.888999999999996</v>
      </c>
      <c r="F6" s="1">
        <v>96.572000000000003</v>
      </c>
      <c r="G6" s="1">
        <v>96.644000000000005</v>
      </c>
      <c r="H6" s="1">
        <v>10008</v>
      </c>
      <c r="I6" s="1">
        <f t="shared" si="4"/>
        <v>22.799999999999443</v>
      </c>
      <c r="J6" s="1">
        <f t="shared" si="1"/>
        <v>8.8999999999998636</v>
      </c>
      <c r="K6" s="1">
        <f t="shared" si="2"/>
        <v>1.6999999999995907</v>
      </c>
      <c r="L6" s="1">
        <f t="shared" si="3"/>
        <v>31.699999999999307</v>
      </c>
      <c r="M6" s="1" t="str">
        <f t="shared" si="0"/>
        <v>Down</v>
      </c>
      <c r="O6" s="1"/>
      <c r="P6" s="1"/>
      <c r="Q6" s="1"/>
      <c r="R6" s="1"/>
    </row>
    <row r="7" spans="1:18">
      <c r="A7" s="1">
        <v>6</v>
      </c>
      <c r="B7" s="1" t="s">
        <v>0</v>
      </c>
      <c r="C7" s="2">
        <v>0.91666666666666663</v>
      </c>
      <c r="D7" s="1">
        <v>96.644999999999996</v>
      </c>
      <c r="E7" s="1">
        <v>96.891999999999996</v>
      </c>
      <c r="F7" s="1">
        <v>96.581999999999994</v>
      </c>
      <c r="G7" s="1">
        <v>96.787000000000006</v>
      </c>
      <c r="H7" s="1">
        <v>5996</v>
      </c>
      <c r="I7" s="1">
        <f t="shared" si="4"/>
        <v>24.699999999999989</v>
      </c>
      <c r="J7" s="1">
        <f t="shared" si="1"/>
        <v>6.3000000000002387</v>
      </c>
      <c r="K7" s="1">
        <f t="shared" si="2"/>
        <v>14.200000000001012</v>
      </c>
      <c r="L7" s="1">
        <f t="shared" si="3"/>
        <v>31.000000000000227</v>
      </c>
      <c r="M7" s="1" t="str">
        <f t="shared" si="0"/>
        <v>Up</v>
      </c>
      <c r="O7" s="1"/>
      <c r="P7" s="1"/>
      <c r="Q7" s="1"/>
      <c r="R7" s="1"/>
    </row>
    <row r="8" spans="1:18">
      <c r="A8" s="1">
        <v>7</v>
      </c>
      <c r="B8" s="1" t="s">
        <v>0</v>
      </c>
      <c r="C8" s="2">
        <v>0.95833333333333337</v>
      </c>
      <c r="D8" s="1">
        <v>96.787999999999997</v>
      </c>
      <c r="E8" s="1">
        <v>96.876999999999995</v>
      </c>
      <c r="F8" s="1">
        <v>96.757999999999996</v>
      </c>
      <c r="G8" s="1">
        <v>96.852000000000004</v>
      </c>
      <c r="H8" s="1">
        <v>4628</v>
      </c>
      <c r="I8" s="1">
        <f t="shared" si="4"/>
        <v>8.8999999999998636</v>
      </c>
      <c r="J8" s="1">
        <f t="shared" si="1"/>
        <v>3.0000000000001137</v>
      </c>
      <c r="K8" s="1">
        <f t="shared" si="2"/>
        <v>6.4000000000007162</v>
      </c>
      <c r="L8" s="1">
        <f t="shared" si="3"/>
        <v>11.899999999999977</v>
      </c>
      <c r="M8" s="1" t="str">
        <f t="shared" si="0"/>
        <v>Up</v>
      </c>
      <c r="O8" s="1"/>
      <c r="P8" s="1"/>
      <c r="Q8" s="1"/>
      <c r="R8" s="1"/>
    </row>
    <row r="9" spans="1:18">
      <c r="A9" s="1">
        <v>1</v>
      </c>
      <c r="B9" s="1" t="s">
        <v>1</v>
      </c>
      <c r="C9" s="2">
        <v>0</v>
      </c>
      <c r="D9" s="1">
        <v>96.855000000000004</v>
      </c>
      <c r="E9" s="1">
        <v>96.876999999999995</v>
      </c>
      <c r="F9" s="1">
        <v>96.676000000000002</v>
      </c>
      <c r="G9" s="1">
        <v>96.725999999999999</v>
      </c>
      <c r="H9" s="1">
        <v>4512</v>
      </c>
      <c r="I9" s="1">
        <f t="shared" si="4"/>
        <v>2.199999999999136</v>
      </c>
      <c r="J9" s="1">
        <f t="shared" si="1"/>
        <v>17.900000000000205</v>
      </c>
      <c r="K9" s="1">
        <f t="shared" si="2"/>
        <v>12.900000000000489</v>
      </c>
      <c r="L9" s="1">
        <f t="shared" si="3"/>
        <v>20.099999999999341</v>
      </c>
      <c r="M9" s="1" t="str">
        <f t="shared" si="0"/>
        <v>Down</v>
      </c>
      <c r="O9" s="1"/>
      <c r="P9" s="1"/>
      <c r="Q9" s="1"/>
      <c r="R9" s="1"/>
    </row>
    <row r="10" spans="1:18">
      <c r="A10" s="1">
        <v>2</v>
      </c>
      <c r="B10" s="1" t="s">
        <v>1</v>
      </c>
      <c r="C10" s="2">
        <v>4.1666666666666664E-2</v>
      </c>
      <c r="D10" s="1">
        <v>96.727000000000004</v>
      </c>
      <c r="E10" s="1">
        <v>96.731999999999999</v>
      </c>
      <c r="F10" s="1">
        <v>96.588999999999999</v>
      </c>
      <c r="G10" s="1">
        <v>96.665999999999997</v>
      </c>
      <c r="H10" s="1">
        <v>6520</v>
      </c>
      <c r="I10" s="1">
        <f t="shared" si="4"/>
        <v>0.49999999999954525</v>
      </c>
      <c r="J10" s="1">
        <f t="shared" si="1"/>
        <v>13.800000000000523</v>
      </c>
      <c r="K10" s="1">
        <f t="shared" si="2"/>
        <v>6.1000000000007049</v>
      </c>
      <c r="L10" s="1">
        <f t="shared" si="3"/>
        <v>14.300000000000068</v>
      </c>
      <c r="M10" s="1" t="str">
        <f t="shared" si="0"/>
        <v>Down</v>
      </c>
      <c r="O10" s="1"/>
      <c r="P10" s="1"/>
      <c r="Q10" s="1"/>
      <c r="R10" s="1"/>
    </row>
    <row r="11" spans="1:18">
      <c r="A11" s="1">
        <v>3</v>
      </c>
      <c r="B11" s="1" t="s">
        <v>1</v>
      </c>
      <c r="C11" s="2">
        <v>8.3333333333333329E-2</v>
      </c>
      <c r="D11" s="1">
        <v>96.667000000000002</v>
      </c>
      <c r="E11" s="1">
        <v>96.81</v>
      </c>
      <c r="F11" s="1">
        <v>96.63</v>
      </c>
      <c r="G11" s="1">
        <v>96.807000000000002</v>
      </c>
      <c r="H11" s="1">
        <v>7208</v>
      </c>
      <c r="I11" s="1">
        <f t="shared" si="4"/>
        <v>14.300000000000068</v>
      </c>
      <c r="J11" s="1">
        <f t="shared" si="1"/>
        <v>3.7000000000006139</v>
      </c>
      <c r="K11" s="1">
        <f t="shared" si="2"/>
        <v>14.000000000000057</v>
      </c>
      <c r="L11" s="1">
        <f t="shared" si="3"/>
        <v>18.000000000000682</v>
      </c>
      <c r="M11" s="1" t="str">
        <f t="shared" si="0"/>
        <v>Up</v>
      </c>
      <c r="O11" s="1"/>
      <c r="P11" s="1"/>
      <c r="Q11" s="1"/>
      <c r="R11" s="1"/>
    </row>
    <row r="12" spans="1:18">
      <c r="A12" s="1">
        <v>4</v>
      </c>
      <c r="B12" s="1" t="s">
        <v>1</v>
      </c>
      <c r="C12" s="2">
        <v>0.125</v>
      </c>
      <c r="D12" s="1">
        <v>96.808000000000007</v>
      </c>
      <c r="E12" s="1">
        <v>96.847999999999999</v>
      </c>
      <c r="F12" s="1">
        <v>96.462999999999994</v>
      </c>
      <c r="G12" s="1">
        <v>96.552000000000007</v>
      </c>
      <c r="H12" s="1">
        <v>9636</v>
      </c>
      <c r="I12" s="1">
        <f t="shared" si="4"/>
        <v>3.9999999999992042</v>
      </c>
      <c r="J12" s="1">
        <f t="shared" si="1"/>
        <v>34.500000000001307</v>
      </c>
      <c r="K12" s="1">
        <f t="shared" si="2"/>
        <v>25.600000000000023</v>
      </c>
      <c r="L12" s="1">
        <f t="shared" si="3"/>
        <v>38.500000000000512</v>
      </c>
      <c r="M12" s="1" t="str">
        <f t="shared" si="0"/>
        <v>Down</v>
      </c>
      <c r="O12" s="1"/>
      <c r="P12" s="1"/>
      <c r="Q12" s="1"/>
      <c r="R12" s="1"/>
    </row>
    <row r="13" spans="1:18">
      <c r="A13" s="1">
        <v>5</v>
      </c>
      <c r="B13" s="1" t="s">
        <v>1</v>
      </c>
      <c r="C13" s="2">
        <v>0.16666666666666666</v>
      </c>
      <c r="D13" s="1">
        <v>96.549000000000007</v>
      </c>
      <c r="E13" s="1">
        <v>96.596999999999994</v>
      </c>
      <c r="F13" s="1">
        <v>96.399000000000001</v>
      </c>
      <c r="G13" s="1">
        <v>96.507000000000005</v>
      </c>
      <c r="H13" s="1">
        <v>8368</v>
      </c>
      <c r="I13" s="1">
        <f t="shared" si="4"/>
        <v>4.7999999999987608</v>
      </c>
      <c r="J13" s="1">
        <f t="shared" si="1"/>
        <v>15.000000000000568</v>
      </c>
      <c r="K13" s="1">
        <f t="shared" si="2"/>
        <v>4.2000000000001592</v>
      </c>
      <c r="L13" s="1">
        <f t="shared" si="3"/>
        <v>19.799999999999329</v>
      </c>
      <c r="M13" s="1" t="str">
        <f t="shared" si="0"/>
        <v>Down</v>
      </c>
      <c r="O13" s="1"/>
      <c r="P13" s="1"/>
      <c r="Q13" s="1"/>
      <c r="R13" s="1"/>
    </row>
    <row r="14" spans="1:18">
      <c r="A14" s="1">
        <v>6</v>
      </c>
      <c r="B14" s="1" t="s">
        <v>1</v>
      </c>
      <c r="C14" s="2">
        <v>0.20833333333333334</v>
      </c>
      <c r="D14" s="1">
        <v>96.507000000000005</v>
      </c>
      <c r="E14" s="1">
        <v>96.787999999999997</v>
      </c>
      <c r="F14" s="1">
        <v>96.447000000000003</v>
      </c>
      <c r="G14" s="1">
        <v>96.69</v>
      </c>
      <c r="H14" s="1">
        <v>6507</v>
      </c>
      <c r="I14" s="1">
        <f t="shared" si="4"/>
        <v>28.09999999999917</v>
      </c>
      <c r="J14" s="1">
        <f t="shared" si="1"/>
        <v>6.0000000000002274</v>
      </c>
      <c r="K14" s="1">
        <f t="shared" si="2"/>
        <v>18.299999999999272</v>
      </c>
      <c r="L14" s="1">
        <f t="shared" si="3"/>
        <v>34.099999999999397</v>
      </c>
      <c r="M14" s="1" t="str">
        <f t="shared" si="0"/>
        <v>Up</v>
      </c>
      <c r="O14" s="1"/>
      <c r="P14" s="1"/>
      <c r="Q14" s="1"/>
      <c r="R14" s="1"/>
    </row>
    <row r="15" spans="1:18">
      <c r="A15" s="1">
        <v>7</v>
      </c>
      <c r="B15" s="1" t="s">
        <v>1</v>
      </c>
      <c r="C15" s="2">
        <v>0.25</v>
      </c>
      <c r="D15" s="1">
        <v>96.691999999999993</v>
      </c>
      <c r="E15" s="1">
        <v>96.914000000000001</v>
      </c>
      <c r="F15" s="1">
        <v>96.67</v>
      </c>
      <c r="G15" s="1">
        <v>96.873999999999995</v>
      </c>
      <c r="H15" s="1">
        <v>6376</v>
      </c>
      <c r="I15" s="1">
        <f t="shared" si="4"/>
        <v>22.200000000000841</v>
      </c>
      <c r="J15" s="1">
        <f t="shared" si="1"/>
        <v>2.199999999999136</v>
      </c>
      <c r="K15" s="1">
        <f t="shared" si="2"/>
        <v>18.200000000000216</v>
      </c>
      <c r="L15" s="1">
        <f t="shared" si="3"/>
        <v>24.399999999999977</v>
      </c>
      <c r="M15" s="1" t="str">
        <f t="shared" si="0"/>
        <v>Up</v>
      </c>
      <c r="O15" s="1"/>
      <c r="P15" s="1"/>
      <c r="Q15" s="1"/>
      <c r="R15" s="1"/>
    </row>
    <row r="16" spans="1:18">
      <c r="A16" s="1">
        <v>8</v>
      </c>
      <c r="B16" s="1" t="s">
        <v>1</v>
      </c>
      <c r="C16" s="2">
        <v>0.29166666666666669</v>
      </c>
      <c r="D16" s="1">
        <v>96.873999999999995</v>
      </c>
      <c r="E16" s="1">
        <v>97.01</v>
      </c>
      <c r="F16" s="1">
        <v>96.801000000000002</v>
      </c>
      <c r="G16" s="1">
        <v>96.95</v>
      </c>
      <c r="H16" s="1">
        <v>5956</v>
      </c>
      <c r="I16" s="1">
        <f t="shared" si="4"/>
        <v>13.600000000000989</v>
      </c>
      <c r="J16" s="1">
        <f t="shared" si="1"/>
        <v>7.2999999999993292</v>
      </c>
      <c r="K16" s="1">
        <f t="shared" si="2"/>
        <v>7.6000000000007617</v>
      </c>
      <c r="L16" s="1">
        <f t="shared" si="3"/>
        <v>20.900000000000318</v>
      </c>
      <c r="M16" s="1" t="str">
        <f t="shared" si="0"/>
        <v>Up</v>
      </c>
      <c r="O16" s="1"/>
      <c r="P16" s="1"/>
      <c r="Q16" s="1"/>
      <c r="R16" s="1"/>
    </row>
    <row r="17" spans="1:18">
      <c r="A17" s="1">
        <v>9</v>
      </c>
      <c r="B17" s="1" t="s">
        <v>1</v>
      </c>
      <c r="C17" s="2">
        <v>0.33333333333333331</v>
      </c>
      <c r="D17" s="1">
        <v>96.95</v>
      </c>
      <c r="E17" s="1">
        <v>96.984999999999999</v>
      </c>
      <c r="F17" s="1">
        <v>96.774000000000001</v>
      </c>
      <c r="G17" s="1">
        <v>96.864000000000004</v>
      </c>
      <c r="H17" s="1">
        <v>7069</v>
      </c>
      <c r="I17" s="1">
        <f t="shared" si="4"/>
        <v>3.4999999999996589</v>
      </c>
      <c r="J17" s="1">
        <f t="shared" si="1"/>
        <v>17.600000000000193</v>
      </c>
      <c r="K17" s="1">
        <f t="shared" si="2"/>
        <v>8.5999999999998522</v>
      </c>
      <c r="L17" s="1">
        <f t="shared" si="3"/>
        <v>21.099999999999852</v>
      </c>
      <c r="M17" s="1" t="str">
        <f t="shared" si="0"/>
        <v>Down</v>
      </c>
      <c r="O17" s="1"/>
      <c r="P17" s="1"/>
      <c r="Q17" s="1"/>
      <c r="R17" s="1"/>
    </row>
    <row r="18" spans="1:18">
      <c r="A18" s="1">
        <v>10</v>
      </c>
      <c r="B18" s="1" t="s">
        <v>1</v>
      </c>
      <c r="C18" s="2">
        <v>0.375</v>
      </c>
      <c r="D18" s="1">
        <v>96.864000000000004</v>
      </c>
      <c r="E18" s="1">
        <v>96.887</v>
      </c>
      <c r="F18" s="1">
        <v>96.384</v>
      </c>
      <c r="G18" s="1">
        <v>96.41</v>
      </c>
      <c r="H18" s="1">
        <v>10285</v>
      </c>
      <c r="I18" s="1">
        <f t="shared" si="4"/>
        <v>2.2999999999996135</v>
      </c>
      <c r="J18" s="1">
        <f t="shared" si="1"/>
        <v>48.000000000000398</v>
      </c>
      <c r="K18" s="1">
        <f t="shared" si="2"/>
        <v>45.400000000000773</v>
      </c>
      <c r="L18" s="1">
        <f t="shared" si="3"/>
        <v>50.300000000000011</v>
      </c>
      <c r="M18" s="1" t="str">
        <f t="shared" si="0"/>
        <v>Down</v>
      </c>
      <c r="O18" s="1"/>
      <c r="P18" s="1"/>
      <c r="Q18" s="1"/>
      <c r="R18" s="1"/>
    </row>
    <row r="19" spans="1:18">
      <c r="A19" s="1">
        <v>11</v>
      </c>
      <c r="B19" s="1" t="s">
        <v>1</v>
      </c>
      <c r="C19" s="2">
        <v>0.41666666666666669</v>
      </c>
      <c r="D19" s="1">
        <v>96.405000000000001</v>
      </c>
      <c r="E19" s="1">
        <v>96.93</v>
      </c>
      <c r="F19" s="1">
        <v>96.153999999999996</v>
      </c>
      <c r="G19" s="1">
        <v>96.683999999999997</v>
      </c>
      <c r="H19" s="1">
        <v>20392</v>
      </c>
      <c r="I19" s="1">
        <f t="shared" si="4"/>
        <v>52.500000000000568</v>
      </c>
      <c r="J19" s="1">
        <f t="shared" si="1"/>
        <v>25.100000000000477</v>
      </c>
      <c r="K19" s="1">
        <f t="shared" si="2"/>
        <v>27.899999999999636</v>
      </c>
      <c r="L19" s="1">
        <f t="shared" si="3"/>
        <v>77.600000000001046</v>
      </c>
      <c r="M19" s="1" t="str">
        <f t="shared" si="0"/>
        <v>Up</v>
      </c>
      <c r="O19" s="1"/>
      <c r="P19" s="1"/>
      <c r="Q19" s="1"/>
      <c r="R19" s="1"/>
    </row>
    <row r="20" spans="1:18">
      <c r="A20" s="1">
        <v>12</v>
      </c>
      <c r="B20" s="1" t="s">
        <v>1</v>
      </c>
      <c r="C20" s="2">
        <v>0.45833333333333331</v>
      </c>
      <c r="D20" s="1">
        <v>96.685000000000002</v>
      </c>
      <c r="E20" s="1">
        <v>96.953000000000003</v>
      </c>
      <c r="F20" s="1">
        <v>96.406000000000006</v>
      </c>
      <c r="G20" s="1">
        <v>96.891000000000005</v>
      </c>
      <c r="H20" s="1">
        <v>19437</v>
      </c>
      <c r="I20" s="1">
        <f t="shared" si="4"/>
        <v>26.800000000000068</v>
      </c>
      <c r="J20" s="1">
        <f t="shared" si="1"/>
        <v>27.899999999999636</v>
      </c>
      <c r="K20" s="1">
        <f t="shared" si="2"/>
        <v>20.600000000000307</v>
      </c>
      <c r="L20" s="1">
        <f t="shared" si="3"/>
        <v>54.699999999999704</v>
      </c>
      <c r="M20" s="1" t="str">
        <f t="shared" si="0"/>
        <v>Up</v>
      </c>
      <c r="O20" s="1"/>
      <c r="P20" s="1"/>
      <c r="Q20" s="1"/>
      <c r="R20" s="1"/>
    </row>
    <row r="21" spans="1:18">
      <c r="A21" s="1">
        <v>13</v>
      </c>
      <c r="B21" s="1" t="s">
        <v>1</v>
      </c>
      <c r="C21" s="2">
        <v>0.5</v>
      </c>
      <c r="D21" s="1">
        <v>96.89</v>
      </c>
      <c r="E21" s="1">
        <v>97.004999999999995</v>
      </c>
      <c r="F21" s="1">
        <v>96.715000000000003</v>
      </c>
      <c r="G21" s="1">
        <v>96.927999999999997</v>
      </c>
      <c r="H21" s="1">
        <v>9053</v>
      </c>
      <c r="I21" s="1">
        <f t="shared" si="4"/>
        <v>11.499999999999488</v>
      </c>
      <c r="J21" s="1">
        <f t="shared" si="1"/>
        <v>17.499999999999716</v>
      </c>
      <c r="K21" s="1">
        <f t="shared" si="2"/>
        <v>3.7999999999996703</v>
      </c>
      <c r="L21" s="1">
        <f t="shared" si="3"/>
        <v>28.999999999999204</v>
      </c>
      <c r="M21" s="1" t="str">
        <f t="shared" si="0"/>
        <v>Up</v>
      </c>
      <c r="O21" s="1"/>
      <c r="P21" s="1"/>
      <c r="Q21" s="1"/>
      <c r="R21" s="1"/>
    </row>
    <row r="22" spans="1:18">
      <c r="A22" s="1">
        <v>14</v>
      </c>
      <c r="B22" s="1" t="s">
        <v>1</v>
      </c>
      <c r="C22" s="2">
        <v>0.54166666666666663</v>
      </c>
      <c r="D22" s="1">
        <v>96.929000000000002</v>
      </c>
      <c r="E22" s="1">
        <v>97.028999999999996</v>
      </c>
      <c r="F22" s="1">
        <v>96.858999999999995</v>
      </c>
      <c r="G22" s="1">
        <v>97.012</v>
      </c>
      <c r="H22" s="1">
        <v>6899</v>
      </c>
      <c r="I22" s="1">
        <f t="shared" si="4"/>
        <v>9.9999999999994316</v>
      </c>
      <c r="J22" s="1">
        <f t="shared" si="1"/>
        <v>7.000000000000739</v>
      </c>
      <c r="K22" s="1">
        <f t="shared" si="2"/>
        <v>8.2999999999998408</v>
      </c>
      <c r="L22" s="1">
        <f t="shared" si="3"/>
        <v>17.000000000000171</v>
      </c>
      <c r="M22" s="1" t="str">
        <f t="shared" si="0"/>
        <v>Up</v>
      </c>
      <c r="O22" s="1"/>
      <c r="P22" s="1"/>
      <c r="Q22" s="1"/>
      <c r="R22" s="1"/>
    </row>
    <row r="23" spans="1:18">
      <c r="A23" s="1">
        <v>15</v>
      </c>
      <c r="B23" s="1" t="s">
        <v>1</v>
      </c>
      <c r="C23" s="2">
        <v>0.58333333333333337</v>
      </c>
      <c r="D23" s="1">
        <v>97.012</v>
      </c>
      <c r="E23" s="1">
        <v>97.116</v>
      </c>
      <c r="F23" s="1">
        <v>96.83</v>
      </c>
      <c r="G23" s="1">
        <v>96.983000000000004</v>
      </c>
      <c r="H23" s="1">
        <v>7660</v>
      </c>
      <c r="I23" s="1">
        <f t="shared" si="4"/>
        <v>10.39999999999992</v>
      </c>
      <c r="J23" s="1">
        <f t="shared" si="1"/>
        <v>18.200000000000216</v>
      </c>
      <c r="K23" s="1">
        <f t="shared" si="2"/>
        <v>2.8999999999996362</v>
      </c>
      <c r="L23" s="1">
        <f t="shared" si="3"/>
        <v>28.600000000000136</v>
      </c>
      <c r="M23" s="1" t="str">
        <f t="shared" si="0"/>
        <v>Down</v>
      </c>
      <c r="O23" s="1"/>
      <c r="P23" s="1"/>
      <c r="Q23" s="1"/>
      <c r="R23" s="1"/>
    </row>
    <row r="24" spans="1:18">
      <c r="A24" s="1">
        <v>16</v>
      </c>
      <c r="B24" s="1" t="s">
        <v>1</v>
      </c>
      <c r="C24" s="2">
        <v>0.625</v>
      </c>
      <c r="D24" s="1">
        <v>96.983000000000004</v>
      </c>
      <c r="E24" s="1">
        <v>97.094999999999999</v>
      </c>
      <c r="F24" s="1">
        <v>96.87</v>
      </c>
      <c r="G24" s="1">
        <v>97.088999999999999</v>
      </c>
      <c r="H24" s="1">
        <v>5953</v>
      </c>
      <c r="I24" s="1">
        <f t="shared" si="4"/>
        <v>11.199999999999477</v>
      </c>
      <c r="J24" s="1">
        <f t="shared" si="1"/>
        <v>11.299999999999955</v>
      </c>
      <c r="K24" s="1">
        <f t="shared" si="2"/>
        <v>10.599999999999454</v>
      </c>
      <c r="L24" s="1">
        <f t="shared" si="3"/>
        <v>22.499999999999432</v>
      </c>
      <c r="M24" s="1" t="str">
        <f t="shared" si="0"/>
        <v>Up</v>
      </c>
      <c r="O24" s="1"/>
      <c r="P24" s="1"/>
      <c r="Q24" s="1"/>
      <c r="R24" s="1"/>
    </row>
    <row r="25" spans="1:18">
      <c r="A25" s="1">
        <v>17</v>
      </c>
      <c r="B25" s="1" t="s">
        <v>1</v>
      </c>
      <c r="C25" s="2">
        <v>0.66666666666666663</v>
      </c>
      <c r="D25" s="1">
        <v>97.085999999999999</v>
      </c>
      <c r="E25" s="1">
        <v>97.238</v>
      </c>
      <c r="F25" s="1">
        <v>97.016999999999996</v>
      </c>
      <c r="G25" s="1">
        <v>97.213999999999999</v>
      </c>
      <c r="H25" s="1">
        <v>3682</v>
      </c>
      <c r="I25" s="1">
        <f t="shared" si="4"/>
        <v>15.200000000000102</v>
      </c>
      <c r="J25" s="1">
        <f t="shared" si="1"/>
        <v>6.9000000000002615</v>
      </c>
      <c r="K25" s="1">
        <f t="shared" si="2"/>
        <v>12.800000000000011</v>
      </c>
      <c r="L25" s="1">
        <f t="shared" si="3"/>
        <v>22.100000000000364</v>
      </c>
      <c r="M25" s="1" t="str">
        <f t="shared" si="0"/>
        <v>Up</v>
      </c>
      <c r="O25" s="1"/>
      <c r="P25" s="1"/>
      <c r="Q25" s="1"/>
      <c r="R25" s="1"/>
    </row>
    <row r="26" spans="1:18">
      <c r="A26" s="1">
        <v>18</v>
      </c>
      <c r="B26" s="1" t="s">
        <v>1</v>
      </c>
      <c r="C26" s="2">
        <v>0.70833333333333337</v>
      </c>
      <c r="D26" s="1">
        <v>97.213999999999999</v>
      </c>
      <c r="E26" s="1">
        <v>97.241</v>
      </c>
      <c r="F26" s="1">
        <v>97.085999999999999</v>
      </c>
      <c r="G26" s="1">
        <v>97.129000000000005</v>
      </c>
      <c r="H26" s="1">
        <v>3751</v>
      </c>
      <c r="I26" s="1">
        <f t="shared" si="4"/>
        <v>2.7000000000001023</v>
      </c>
      <c r="J26" s="1">
        <f t="shared" si="1"/>
        <v>12.800000000000011</v>
      </c>
      <c r="K26" s="1">
        <f t="shared" si="2"/>
        <v>8.4999999999993747</v>
      </c>
      <c r="L26" s="1">
        <f t="shared" si="3"/>
        <v>15.500000000000114</v>
      </c>
      <c r="M26" s="1" t="str">
        <f t="shared" si="0"/>
        <v>Down</v>
      </c>
    </row>
    <row r="27" spans="1:18">
      <c r="A27" s="1">
        <v>19</v>
      </c>
      <c r="B27" s="1" t="s">
        <v>1</v>
      </c>
      <c r="C27" s="2">
        <v>0.75</v>
      </c>
      <c r="D27" s="1">
        <v>97.13</v>
      </c>
      <c r="E27" s="1">
        <v>97.2</v>
      </c>
      <c r="F27" s="1">
        <v>97.054000000000002</v>
      </c>
      <c r="G27" s="1">
        <v>97.114000000000004</v>
      </c>
      <c r="H27" s="1">
        <v>3645</v>
      </c>
      <c r="I27" s="1">
        <f t="shared" si="4"/>
        <v>7.000000000000739</v>
      </c>
      <c r="J27" s="1">
        <f t="shared" si="1"/>
        <v>7.5999999999993406</v>
      </c>
      <c r="K27" s="1">
        <f t="shared" si="2"/>
        <v>1.5999999999991132</v>
      </c>
      <c r="L27" s="1">
        <f t="shared" si="3"/>
        <v>14.60000000000008</v>
      </c>
      <c r="M27" s="1" t="str">
        <f t="shared" si="0"/>
        <v>Down</v>
      </c>
    </row>
    <row r="28" spans="1:18">
      <c r="A28" s="1">
        <v>20</v>
      </c>
      <c r="B28" s="1" t="s">
        <v>1</v>
      </c>
      <c r="C28" s="2">
        <v>0.79166666666666663</v>
      </c>
      <c r="D28" s="1">
        <v>97.114999999999995</v>
      </c>
      <c r="E28" s="1">
        <v>97.358000000000004</v>
      </c>
      <c r="F28" s="1">
        <v>97.100999999999999</v>
      </c>
      <c r="G28" s="1">
        <v>97.233000000000004</v>
      </c>
      <c r="H28" s="1">
        <v>5035</v>
      </c>
      <c r="I28" s="1">
        <f t="shared" si="4"/>
        <v>24.300000000000921</v>
      </c>
      <c r="J28" s="1">
        <f t="shared" si="1"/>
        <v>1.3999999999995794</v>
      </c>
      <c r="K28" s="1">
        <f t="shared" si="2"/>
        <v>11.800000000000921</v>
      </c>
      <c r="L28" s="1">
        <f t="shared" si="3"/>
        <v>25.7000000000005</v>
      </c>
      <c r="M28" s="1" t="str">
        <f t="shared" si="0"/>
        <v>Up</v>
      </c>
    </row>
    <row r="29" spans="1:18">
      <c r="A29" s="1">
        <v>21</v>
      </c>
      <c r="B29" s="1" t="s">
        <v>1</v>
      </c>
      <c r="C29" s="2">
        <v>0.83333333333333337</v>
      </c>
      <c r="D29" s="1">
        <v>97.230999999999995</v>
      </c>
      <c r="E29" s="1">
        <v>97.36</v>
      </c>
      <c r="F29" s="1">
        <v>96.933000000000007</v>
      </c>
      <c r="G29" s="1">
        <v>96.968999999999994</v>
      </c>
      <c r="H29" s="1">
        <v>9882</v>
      </c>
      <c r="I29" s="1">
        <f t="shared" si="4"/>
        <v>12.900000000000489</v>
      </c>
      <c r="J29" s="1">
        <f t="shared" si="1"/>
        <v>29.799999999998761</v>
      </c>
      <c r="K29" s="1">
        <f t="shared" si="2"/>
        <v>26.200000000000045</v>
      </c>
      <c r="L29" s="1">
        <f t="shared" si="3"/>
        <v>42.69999999999925</v>
      </c>
      <c r="M29" s="1" t="str">
        <f t="shared" si="0"/>
        <v>Down</v>
      </c>
    </row>
    <row r="30" spans="1:18">
      <c r="A30" s="1">
        <v>22</v>
      </c>
      <c r="B30" s="1" t="s">
        <v>1</v>
      </c>
      <c r="C30" s="2">
        <v>0.875</v>
      </c>
      <c r="D30" s="1">
        <v>96.971000000000004</v>
      </c>
      <c r="E30" s="1">
        <v>97.11</v>
      </c>
      <c r="F30" s="1">
        <v>96.933000000000007</v>
      </c>
      <c r="G30" s="1">
        <v>97.007000000000005</v>
      </c>
      <c r="H30" s="1">
        <v>8049</v>
      </c>
      <c r="I30" s="1">
        <f t="shared" si="4"/>
        <v>13.899999999999579</v>
      </c>
      <c r="J30" s="1">
        <f t="shared" si="1"/>
        <v>3.7999999999996703</v>
      </c>
      <c r="K30" s="1">
        <f t="shared" si="2"/>
        <v>3.6000000000001364</v>
      </c>
      <c r="L30" s="1">
        <f t="shared" si="3"/>
        <v>17.69999999999925</v>
      </c>
      <c r="M30" s="1" t="str">
        <f t="shared" si="0"/>
        <v>Up</v>
      </c>
    </row>
    <row r="31" spans="1:18">
      <c r="A31" s="1">
        <v>23</v>
      </c>
      <c r="B31" s="1" t="s">
        <v>1</v>
      </c>
      <c r="C31" s="2">
        <v>0.91666666666666663</v>
      </c>
      <c r="D31" s="1">
        <v>97.006</v>
      </c>
      <c r="E31" s="1">
        <v>97.019000000000005</v>
      </c>
      <c r="F31" s="1">
        <v>96.703999999999994</v>
      </c>
      <c r="G31" s="1">
        <v>96.745999999999995</v>
      </c>
      <c r="H31" s="1">
        <v>6416</v>
      </c>
      <c r="I31" s="1">
        <f t="shared" si="4"/>
        <v>1.300000000000523</v>
      </c>
      <c r="J31" s="1">
        <f t="shared" si="1"/>
        <v>30.200000000000671</v>
      </c>
      <c r="K31" s="1">
        <f t="shared" si="2"/>
        <v>26.000000000000512</v>
      </c>
      <c r="L31" s="1">
        <f t="shared" si="3"/>
        <v>31.500000000001194</v>
      </c>
      <c r="M31" s="1" t="str">
        <f t="shared" si="0"/>
        <v>Down</v>
      </c>
    </row>
    <row r="32" spans="1:18">
      <c r="A32" s="1">
        <v>24</v>
      </c>
      <c r="B32" s="1" t="s">
        <v>1</v>
      </c>
      <c r="C32" s="2">
        <v>0.95833333333333337</v>
      </c>
      <c r="D32" s="1">
        <v>96.742999999999995</v>
      </c>
      <c r="E32" s="1">
        <v>96.894000000000005</v>
      </c>
      <c r="F32" s="1">
        <v>96.656999999999996</v>
      </c>
      <c r="G32" s="1">
        <v>96.822999999999993</v>
      </c>
      <c r="H32" s="1">
        <v>5431</v>
      </c>
      <c r="I32" s="1">
        <f t="shared" si="4"/>
        <v>15.100000000001046</v>
      </c>
      <c r="J32" s="1">
        <f t="shared" si="1"/>
        <v>8.5999999999998522</v>
      </c>
      <c r="K32" s="1">
        <f t="shared" si="2"/>
        <v>7.9999999999998295</v>
      </c>
      <c r="L32" s="1">
        <f t="shared" si="3"/>
        <v>23.700000000000898</v>
      </c>
      <c r="M32" s="1" t="str">
        <f t="shared" si="0"/>
        <v>Up</v>
      </c>
    </row>
    <row r="33" spans="1:13">
      <c r="A33" s="1">
        <v>1</v>
      </c>
      <c r="B33" s="1" t="s">
        <v>2</v>
      </c>
      <c r="C33" s="2">
        <v>0</v>
      </c>
      <c r="D33" s="1">
        <v>96.825000000000003</v>
      </c>
      <c r="E33" s="1">
        <v>97.093000000000004</v>
      </c>
      <c r="F33" s="1">
        <v>96.578999999999994</v>
      </c>
      <c r="G33" s="1">
        <v>96.978999999999999</v>
      </c>
      <c r="H33" s="1">
        <v>8117</v>
      </c>
      <c r="I33" s="1">
        <f t="shared" si="4"/>
        <v>26.800000000000068</v>
      </c>
      <c r="J33" s="1">
        <f t="shared" si="1"/>
        <v>24.600000000000932</v>
      </c>
      <c r="K33" s="1">
        <f t="shared" si="2"/>
        <v>15.399999999999636</v>
      </c>
      <c r="L33" s="1">
        <f t="shared" si="3"/>
        <v>51.400000000001</v>
      </c>
      <c r="M33" s="1" t="str">
        <f t="shared" si="0"/>
        <v>Up</v>
      </c>
    </row>
    <row r="34" spans="1:13">
      <c r="A34" s="1">
        <v>2</v>
      </c>
      <c r="B34" s="1" t="s">
        <v>2</v>
      </c>
      <c r="C34" s="2">
        <v>4.1666666666666664E-2</v>
      </c>
      <c r="D34" s="1">
        <v>96.977000000000004</v>
      </c>
      <c r="E34" s="1">
        <v>97.269000000000005</v>
      </c>
      <c r="F34" s="1">
        <v>96.971999999999994</v>
      </c>
      <c r="G34" s="1">
        <v>97.183000000000007</v>
      </c>
      <c r="H34" s="1">
        <v>7506</v>
      </c>
      <c r="I34" s="1">
        <f t="shared" si="4"/>
        <v>29.200000000000159</v>
      </c>
      <c r="J34" s="1">
        <f t="shared" si="1"/>
        <v>0.50000000000096634</v>
      </c>
      <c r="K34" s="1">
        <f t="shared" si="2"/>
        <v>20.600000000000307</v>
      </c>
      <c r="L34" s="1">
        <f t="shared" si="3"/>
        <v>29.700000000001125</v>
      </c>
      <c r="M34" s="1" t="str">
        <f t="shared" ref="M34:M67" si="5">IF(D34&lt;G34,"Up","Down")</f>
        <v>Up</v>
      </c>
    </row>
    <row r="35" spans="1:13">
      <c r="A35" s="1">
        <v>3</v>
      </c>
      <c r="B35" s="1" t="s">
        <v>2</v>
      </c>
      <c r="C35" s="2">
        <v>8.3333333333333329E-2</v>
      </c>
      <c r="D35" s="1">
        <v>97.182000000000002</v>
      </c>
      <c r="E35" s="1">
        <v>97.266000000000005</v>
      </c>
      <c r="F35" s="1">
        <v>97.027000000000001</v>
      </c>
      <c r="G35" s="1">
        <v>97.055000000000007</v>
      </c>
      <c r="H35" s="1">
        <v>11503</v>
      </c>
      <c r="I35" s="1">
        <f t="shared" si="4"/>
        <v>8.4000000000003183</v>
      </c>
      <c r="J35" s="1">
        <f t="shared" si="1"/>
        <v>15.500000000000114</v>
      </c>
      <c r="K35" s="1">
        <f t="shared" si="2"/>
        <v>12.699999999999534</v>
      </c>
      <c r="L35" s="1">
        <f t="shared" si="3"/>
        <v>23.900000000000432</v>
      </c>
      <c r="M35" s="1" t="str">
        <f t="shared" si="5"/>
        <v>Down</v>
      </c>
    </row>
    <row r="36" spans="1:13">
      <c r="A36" s="1">
        <v>4</v>
      </c>
      <c r="B36" s="1" t="s">
        <v>2</v>
      </c>
      <c r="C36" s="2">
        <v>0.125</v>
      </c>
      <c r="D36" s="1">
        <v>97.055000000000007</v>
      </c>
      <c r="E36" s="1">
        <v>97.231999999999999</v>
      </c>
      <c r="F36" s="1">
        <v>96.959000000000003</v>
      </c>
      <c r="G36" s="1">
        <v>96.986999999999995</v>
      </c>
      <c r="H36" s="1">
        <v>10339</v>
      </c>
      <c r="I36" s="1">
        <f t="shared" si="4"/>
        <v>17.69999999999925</v>
      </c>
      <c r="J36" s="1">
        <f t="shared" si="1"/>
        <v>9.6000000000003638</v>
      </c>
      <c r="K36" s="1">
        <f t="shared" si="2"/>
        <v>6.8000000000012051</v>
      </c>
      <c r="L36" s="1">
        <f t="shared" si="3"/>
        <v>27.299999999999613</v>
      </c>
      <c r="M36" s="1" t="str">
        <f t="shared" si="5"/>
        <v>Down</v>
      </c>
    </row>
    <row r="37" spans="1:13">
      <c r="A37" s="1">
        <v>5</v>
      </c>
      <c r="B37" s="1" t="s">
        <v>2</v>
      </c>
      <c r="C37" s="2">
        <v>0.16666666666666666</v>
      </c>
      <c r="D37" s="1">
        <v>96.988</v>
      </c>
      <c r="E37" s="1">
        <v>97.108000000000004</v>
      </c>
      <c r="F37" s="1">
        <v>96.775000000000006</v>
      </c>
      <c r="G37" s="1">
        <v>96.805000000000007</v>
      </c>
      <c r="H37" s="1">
        <v>8235</v>
      </c>
      <c r="I37" s="1">
        <f t="shared" si="4"/>
        <v>12.000000000000455</v>
      </c>
      <c r="J37" s="1">
        <f t="shared" si="1"/>
        <v>21.299999999999386</v>
      </c>
      <c r="K37" s="1">
        <f t="shared" si="2"/>
        <v>18.299999999999272</v>
      </c>
      <c r="L37" s="1">
        <f t="shared" si="3"/>
        <v>33.299999999999841</v>
      </c>
      <c r="M37" s="1" t="str">
        <f t="shared" si="5"/>
        <v>Down</v>
      </c>
    </row>
    <row r="38" spans="1:13">
      <c r="A38" s="1">
        <v>6</v>
      </c>
      <c r="B38" s="1" t="s">
        <v>2</v>
      </c>
      <c r="C38" s="2">
        <v>0.20833333333333334</v>
      </c>
      <c r="D38" s="1">
        <v>96.804000000000002</v>
      </c>
      <c r="E38" s="1">
        <v>96.884</v>
      </c>
      <c r="F38" s="1">
        <v>96.664000000000001</v>
      </c>
      <c r="G38" s="1">
        <v>96.715000000000003</v>
      </c>
      <c r="H38" s="1">
        <v>6101</v>
      </c>
      <c r="I38" s="1">
        <f t="shared" si="4"/>
        <v>7.9999999999998295</v>
      </c>
      <c r="J38" s="1">
        <f t="shared" si="1"/>
        <v>14.000000000000057</v>
      </c>
      <c r="K38" s="1">
        <f t="shared" si="2"/>
        <v>8.8999999999998636</v>
      </c>
      <c r="L38" s="1">
        <f t="shared" si="3"/>
        <v>21.999999999999886</v>
      </c>
      <c r="M38" s="1" t="str">
        <f t="shared" si="5"/>
        <v>Down</v>
      </c>
    </row>
    <row r="39" spans="1:13">
      <c r="A39" s="1">
        <v>7</v>
      </c>
      <c r="B39" s="1" t="s">
        <v>2</v>
      </c>
      <c r="C39" s="2">
        <v>0.25</v>
      </c>
      <c r="D39" s="1">
        <v>96.715000000000003</v>
      </c>
      <c r="E39" s="1">
        <v>96.850999999999999</v>
      </c>
      <c r="F39" s="1">
        <v>96.69</v>
      </c>
      <c r="G39" s="1">
        <v>96.747</v>
      </c>
      <c r="H39" s="1">
        <v>6663</v>
      </c>
      <c r="I39" s="1">
        <f t="shared" si="4"/>
        <v>13.599999999999568</v>
      </c>
      <c r="J39" s="1">
        <f t="shared" si="1"/>
        <v>2.5000000000005684</v>
      </c>
      <c r="K39" s="1">
        <f t="shared" si="2"/>
        <v>3.1999999999996476</v>
      </c>
      <c r="L39" s="1">
        <f t="shared" si="3"/>
        <v>16.100000000000136</v>
      </c>
      <c r="M39" s="1" t="str">
        <f t="shared" si="5"/>
        <v>Up</v>
      </c>
    </row>
    <row r="40" spans="1:13">
      <c r="A40" s="1">
        <v>8</v>
      </c>
      <c r="B40" s="1" t="s">
        <v>2</v>
      </c>
      <c r="C40" s="2">
        <v>0.29166666666666669</v>
      </c>
      <c r="D40" s="1">
        <v>96.75</v>
      </c>
      <c r="E40" s="1">
        <v>96.930999999999997</v>
      </c>
      <c r="F40" s="1">
        <v>96.697000000000003</v>
      </c>
      <c r="G40" s="1">
        <v>96.853999999999999</v>
      </c>
      <c r="H40" s="1">
        <v>7296</v>
      </c>
      <c r="I40" s="1">
        <f t="shared" si="4"/>
        <v>18.099999999999739</v>
      </c>
      <c r="J40" s="1">
        <f t="shared" si="1"/>
        <v>5.2999999999997272</v>
      </c>
      <c r="K40" s="1">
        <f t="shared" si="2"/>
        <v>10.39999999999992</v>
      </c>
      <c r="L40" s="1">
        <f t="shared" si="3"/>
        <v>23.399999999999466</v>
      </c>
      <c r="M40" s="1" t="str">
        <f t="shared" si="5"/>
        <v>Up</v>
      </c>
    </row>
    <row r="41" spans="1:13">
      <c r="A41" s="1">
        <v>9</v>
      </c>
      <c r="B41" s="1" t="s">
        <v>2</v>
      </c>
      <c r="C41" s="2">
        <v>0.33333333333333331</v>
      </c>
      <c r="D41" s="1">
        <v>96.855999999999995</v>
      </c>
      <c r="E41" s="1">
        <v>97.105000000000004</v>
      </c>
      <c r="F41" s="1">
        <v>96.74</v>
      </c>
      <c r="G41" s="1">
        <v>96.817999999999998</v>
      </c>
      <c r="H41" s="1">
        <v>9564</v>
      </c>
      <c r="I41" s="1">
        <f t="shared" si="4"/>
        <v>24.900000000000944</v>
      </c>
      <c r="J41" s="1">
        <f t="shared" si="1"/>
        <v>11.599999999999966</v>
      </c>
      <c r="K41" s="1">
        <f t="shared" si="2"/>
        <v>3.7999999999996703</v>
      </c>
      <c r="L41" s="1">
        <f t="shared" si="3"/>
        <v>36.500000000000909</v>
      </c>
      <c r="M41" s="1" t="str">
        <f t="shared" si="5"/>
        <v>Down</v>
      </c>
    </row>
    <row r="42" spans="1:13">
      <c r="A42" s="1">
        <v>10</v>
      </c>
      <c r="B42" s="1" t="s">
        <v>2</v>
      </c>
      <c r="C42" s="2">
        <v>0.375</v>
      </c>
      <c r="D42" s="1">
        <v>96.82</v>
      </c>
      <c r="E42" s="1">
        <v>96.905000000000001</v>
      </c>
      <c r="F42" s="1">
        <v>96.721999999999994</v>
      </c>
      <c r="G42" s="1">
        <v>96.811000000000007</v>
      </c>
      <c r="H42" s="1">
        <v>11033</v>
      </c>
      <c r="I42" s="1">
        <f t="shared" si="4"/>
        <v>8.5000000000007958</v>
      </c>
      <c r="J42" s="1">
        <f t="shared" si="1"/>
        <v>9.7999999999998977</v>
      </c>
      <c r="K42" s="1">
        <f t="shared" si="2"/>
        <v>0.89999999999861302</v>
      </c>
      <c r="L42" s="1">
        <f t="shared" si="3"/>
        <v>18.300000000000693</v>
      </c>
      <c r="M42" s="1" t="str">
        <f t="shared" si="5"/>
        <v>Down</v>
      </c>
    </row>
    <row r="43" spans="1:13">
      <c r="A43" s="1">
        <v>11</v>
      </c>
      <c r="B43" s="1" t="s">
        <v>2</v>
      </c>
      <c r="C43" s="2">
        <v>0.41666666666666669</v>
      </c>
      <c r="D43" s="1">
        <v>96.813000000000002</v>
      </c>
      <c r="E43" s="1">
        <v>96.867000000000004</v>
      </c>
      <c r="F43" s="1">
        <v>96.549000000000007</v>
      </c>
      <c r="G43" s="1">
        <v>96.552000000000007</v>
      </c>
      <c r="H43" s="1">
        <v>10962</v>
      </c>
      <c r="I43" s="1">
        <f t="shared" si="4"/>
        <v>5.4000000000002046</v>
      </c>
      <c r="J43" s="1">
        <f t="shared" si="1"/>
        <v>26.399999999999579</v>
      </c>
      <c r="K43" s="1">
        <f t="shared" si="2"/>
        <v>26.099999999999568</v>
      </c>
      <c r="L43" s="1">
        <f t="shared" si="3"/>
        <v>31.799999999999784</v>
      </c>
      <c r="M43" s="1" t="str">
        <f t="shared" si="5"/>
        <v>Down</v>
      </c>
    </row>
    <row r="44" spans="1:13">
      <c r="A44" s="1">
        <v>12</v>
      </c>
      <c r="B44" s="1" t="s">
        <v>2</v>
      </c>
      <c r="C44" s="2">
        <v>0.45833333333333331</v>
      </c>
      <c r="D44" s="1">
        <v>96.552000000000007</v>
      </c>
      <c r="E44" s="1">
        <v>96.58</v>
      </c>
      <c r="F44" s="1">
        <v>96.462999999999994</v>
      </c>
      <c r="G44" s="1">
        <v>96.531000000000006</v>
      </c>
      <c r="H44" s="1">
        <v>8922</v>
      </c>
      <c r="I44" s="1">
        <f t="shared" si="4"/>
        <v>2.7999999999991587</v>
      </c>
      <c r="J44" s="1">
        <f t="shared" si="1"/>
        <v>8.9000000000012847</v>
      </c>
      <c r="K44" s="1">
        <f t="shared" si="2"/>
        <v>2.1000000000000796</v>
      </c>
      <c r="L44" s="1">
        <f t="shared" si="3"/>
        <v>11.700000000000443</v>
      </c>
      <c r="M44" s="1" t="str">
        <f t="shared" si="5"/>
        <v>Down</v>
      </c>
    </row>
    <row r="45" spans="1:13">
      <c r="A45" s="1">
        <v>13</v>
      </c>
      <c r="B45" s="1" t="s">
        <v>2</v>
      </c>
      <c r="C45" s="2">
        <v>0.5</v>
      </c>
      <c r="D45" s="1">
        <v>96.533000000000001</v>
      </c>
      <c r="E45" s="1">
        <v>96.566000000000003</v>
      </c>
      <c r="F45" s="1">
        <v>96.358000000000004</v>
      </c>
      <c r="G45" s="1">
        <v>96.415000000000006</v>
      </c>
      <c r="H45" s="1">
        <v>6227</v>
      </c>
      <c r="I45" s="1">
        <f t="shared" si="4"/>
        <v>3.3000000000001251</v>
      </c>
      <c r="J45" s="1">
        <f t="shared" si="1"/>
        <v>17.499999999999716</v>
      </c>
      <c r="K45" s="1">
        <f t="shared" si="2"/>
        <v>11.7999999999995</v>
      </c>
      <c r="L45" s="1">
        <f t="shared" si="3"/>
        <v>20.799999999999841</v>
      </c>
      <c r="M45" s="1" t="str">
        <f t="shared" si="5"/>
        <v>Down</v>
      </c>
    </row>
    <row r="46" spans="1:13">
      <c r="A46" s="1">
        <v>14</v>
      </c>
      <c r="B46" s="1" t="s">
        <v>2</v>
      </c>
      <c r="C46" s="2">
        <v>0.54166666666666663</v>
      </c>
      <c r="D46" s="1">
        <v>96.415999999999997</v>
      </c>
      <c r="E46" s="1">
        <v>96.528999999999996</v>
      </c>
      <c r="F46" s="1">
        <v>96.144999999999996</v>
      </c>
      <c r="G46" s="1">
        <v>96.228999999999999</v>
      </c>
      <c r="H46" s="1">
        <v>6349</v>
      </c>
      <c r="I46" s="1">
        <f t="shared" si="4"/>
        <v>11.299999999999955</v>
      </c>
      <c r="J46" s="1">
        <f t="shared" si="1"/>
        <v>27.10000000000008</v>
      </c>
      <c r="K46" s="1">
        <f t="shared" si="2"/>
        <v>18.699999999999761</v>
      </c>
      <c r="L46" s="1">
        <f t="shared" si="3"/>
        <v>38.400000000000034</v>
      </c>
      <c r="M46" s="1" t="str">
        <f t="shared" si="5"/>
        <v>Down</v>
      </c>
    </row>
    <row r="47" spans="1:13">
      <c r="A47" s="1">
        <v>15</v>
      </c>
      <c r="B47" s="1" t="s">
        <v>2</v>
      </c>
      <c r="C47" s="2">
        <v>0.58333333333333337</v>
      </c>
      <c r="D47" s="1">
        <v>96.227000000000004</v>
      </c>
      <c r="E47" s="1">
        <v>96.477999999999994</v>
      </c>
      <c r="F47" s="1">
        <v>96.158000000000001</v>
      </c>
      <c r="G47" s="1">
        <v>96.388000000000005</v>
      </c>
      <c r="H47" s="1">
        <v>6953</v>
      </c>
      <c r="I47" s="1">
        <f t="shared" si="4"/>
        <v>25.099999999999056</v>
      </c>
      <c r="J47" s="1">
        <f t="shared" si="1"/>
        <v>6.9000000000002615</v>
      </c>
      <c r="K47" s="1">
        <f t="shared" si="2"/>
        <v>16.100000000000136</v>
      </c>
      <c r="L47" s="1">
        <f t="shared" si="3"/>
        <v>31.999999999999318</v>
      </c>
      <c r="M47" s="1" t="str">
        <f t="shared" si="5"/>
        <v>Up</v>
      </c>
    </row>
    <row r="48" spans="1:13">
      <c r="A48" s="1">
        <v>16</v>
      </c>
      <c r="B48" s="1" t="s">
        <v>2</v>
      </c>
      <c r="C48" s="2">
        <v>0.625</v>
      </c>
      <c r="D48" s="1">
        <v>96.387</v>
      </c>
      <c r="E48" s="1">
        <v>96.594999999999999</v>
      </c>
      <c r="F48" s="1">
        <v>96.314999999999998</v>
      </c>
      <c r="G48" s="1">
        <v>96.474000000000004</v>
      </c>
      <c r="H48" s="1">
        <v>4872</v>
      </c>
      <c r="I48" s="1">
        <f t="shared" si="4"/>
        <v>20.799999999999841</v>
      </c>
      <c r="J48" s="1">
        <f t="shared" si="1"/>
        <v>7.2000000000002728</v>
      </c>
      <c r="K48" s="1">
        <f t="shared" si="2"/>
        <v>8.7000000000003297</v>
      </c>
      <c r="L48" s="1">
        <f t="shared" si="3"/>
        <v>28.000000000000114</v>
      </c>
      <c r="M48" s="1" t="str">
        <f t="shared" si="5"/>
        <v>Up</v>
      </c>
    </row>
    <row r="49" spans="1:13">
      <c r="A49" s="1">
        <v>17</v>
      </c>
      <c r="B49" s="1" t="s">
        <v>2</v>
      </c>
      <c r="C49" s="2">
        <v>0.66666666666666663</v>
      </c>
      <c r="D49" s="1">
        <v>96.475999999999999</v>
      </c>
      <c r="E49" s="1">
        <v>96.563999999999993</v>
      </c>
      <c r="F49" s="1">
        <v>96.4</v>
      </c>
      <c r="G49" s="1">
        <v>96.492000000000004</v>
      </c>
      <c r="H49" s="1">
        <v>3156</v>
      </c>
      <c r="I49" s="1">
        <f t="shared" si="4"/>
        <v>8.7999999999993861</v>
      </c>
      <c r="J49" s="1">
        <f t="shared" si="1"/>
        <v>7.5999999999993406</v>
      </c>
      <c r="K49" s="1">
        <f t="shared" si="2"/>
        <v>1.6000000000005343</v>
      </c>
      <c r="L49" s="1">
        <f t="shared" si="3"/>
        <v>16.399999999998727</v>
      </c>
      <c r="M49" s="1" t="str">
        <f t="shared" si="5"/>
        <v>Up</v>
      </c>
    </row>
    <row r="50" spans="1:13">
      <c r="A50" s="1">
        <v>18</v>
      </c>
      <c r="B50" s="1" t="s">
        <v>2</v>
      </c>
      <c r="C50" s="2">
        <v>0.70833333333333337</v>
      </c>
      <c r="D50" s="1">
        <v>96.491</v>
      </c>
      <c r="E50" s="1">
        <v>96.543999999999997</v>
      </c>
      <c r="F50" s="1">
        <v>96.385000000000005</v>
      </c>
      <c r="G50" s="1">
        <v>96.521000000000001</v>
      </c>
      <c r="H50" s="1">
        <v>2633</v>
      </c>
      <c r="I50" s="1">
        <f t="shared" si="4"/>
        <v>5.2999999999997272</v>
      </c>
      <c r="J50" s="1">
        <f t="shared" si="1"/>
        <v>10.599999999999454</v>
      </c>
      <c r="K50" s="1">
        <f t="shared" si="2"/>
        <v>3.0000000000001137</v>
      </c>
      <c r="L50" s="1">
        <f t="shared" si="3"/>
        <v>15.899999999999181</v>
      </c>
      <c r="M50" s="1" t="str">
        <f t="shared" si="5"/>
        <v>Up</v>
      </c>
    </row>
    <row r="51" spans="1:13">
      <c r="A51" s="1">
        <v>19</v>
      </c>
      <c r="B51" s="1" t="s">
        <v>2</v>
      </c>
      <c r="C51" s="2">
        <v>0.75</v>
      </c>
      <c r="D51" s="1">
        <v>96.519000000000005</v>
      </c>
      <c r="E51" s="1">
        <v>96.731999999999999</v>
      </c>
      <c r="F51" s="1">
        <v>96.5</v>
      </c>
      <c r="G51" s="1">
        <v>96.676000000000002</v>
      </c>
      <c r="H51" s="1">
        <v>2966</v>
      </c>
      <c r="I51" s="1">
        <f t="shared" si="4"/>
        <v>21.299999999999386</v>
      </c>
      <c r="J51" s="1">
        <f t="shared" si="1"/>
        <v>1.9000000000005457</v>
      </c>
      <c r="K51" s="1">
        <f t="shared" si="2"/>
        <v>15.699999999999648</v>
      </c>
      <c r="L51" s="1">
        <f t="shared" si="3"/>
        <v>23.199999999999932</v>
      </c>
      <c r="M51" s="1" t="str">
        <f t="shared" si="5"/>
        <v>Up</v>
      </c>
    </row>
    <row r="52" spans="1:13">
      <c r="A52" s="1">
        <v>20</v>
      </c>
      <c r="B52" s="1" t="s">
        <v>2</v>
      </c>
      <c r="C52" s="2">
        <v>0.79166666666666663</v>
      </c>
      <c r="D52" s="1">
        <v>96.677000000000007</v>
      </c>
      <c r="E52" s="1">
        <v>96.8</v>
      </c>
      <c r="F52" s="1">
        <v>96.643000000000001</v>
      </c>
      <c r="G52" s="1">
        <v>96.643000000000001</v>
      </c>
      <c r="H52" s="1">
        <v>3097</v>
      </c>
      <c r="I52" s="1">
        <f t="shared" si="4"/>
        <v>12.299999999999045</v>
      </c>
      <c r="J52" s="1">
        <f t="shared" si="1"/>
        <v>3.4000000000006025</v>
      </c>
      <c r="K52" s="1">
        <f t="shared" si="2"/>
        <v>3.4000000000006025</v>
      </c>
      <c r="L52" s="1">
        <f t="shared" si="3"/>
        <v>15.699999999999648</v>
      </c>
      <c r="M52" s="1" t="str">
        <f t="shared" si="5"/>
        <v>Down</v>
      </c>
    </row>
    <row r="53" spans="1:13">
      <c r="A53" s="1">
        <v>21</v>
      </c>
      <c r="B53" s="1" t="s">
        <v>2</v>
      </c>
      <c r="C53" s="2">
        <v>0.83333333333333337</v>
      </c>
      <c r="D53" s="1">
        <v>96.641000000000005</v>
      </c>
      <c r="E53" s="1">
        <v>96.715999999999994</v>
      </c>
      <c r="F53" s="1">
        <v>96.558000000000007</v>
      </c>
      <c r="G53" s="1">
        <v>96.566000000000003</v>
      </c>
      <c r="H53" s="1">
        <v>7924</v>
      </c>
      <c r="I53" s="1">
        <f t="shared" si="4"/>
        <v>7.4999999999988631</v>
      </c>
      <c r="J53" s="1">
        <f t="shared" si="1"/>
        <v>8.2999999999998408</v>
      </c>
      <c r="K53" s="1">
        <f t="shared" si="2"/>
        <v>7.5000000000002842</v>
      </c>
      <c r="L53" s="1">
        <f t="shared" si="3"/>
        <v>15.799999999998704</v>
      </c>
      <c r="M53" s="1" t="str">
        <f t="shared" si="5"/>
        <v>Down</v>
      </c>
    </row>
    <row r="54" spans="1:13">
      <c r="A54" s="1">
        <v>22</v>
      </c>
      <c r="B54" s="1" t="s">
        <v>2</v>
      </c>
      <c r="C54" s="2">
        <v>0.875</v>
      </c>
      <c r="D54" s="1">
        <v>96.566000000000003</v>
      </c>
      <c r="E54" s="1">
        <v>96.613</v>
      </c>
      <c r="F54" s="1">
        <v>96.212999999999994</v>
      </c>
      <c r="G54" s="1">
        <v>96.322000000000003</v>
      </c>
      <c r="H54" s="1">
        <v>8651</v>
      </c>
      <c r="I54" s="1">
        <f t="shared" si="4"/>
        <v>4.6999999999997044</v>
      </c>
      <c r="J54" s="1">
        <f t="shared" si="1"/>
        <v>35.300000000000864</v>
      </c>
      <c r="K54" s="1">
        <f t="shared" si="2"/>
        <v>24.399999999999977</v>
      </c>
      <c r="L54" s="1">
        <f t="shared" si="3"/>
        <v>40.000000000000568</v>
      </c>
      <c r="M54" s="1" t="str">
        <f t="shared" si="5"/>
        <v>Down</v>
      </c>
    </row>
    <row r="55" spans="1:13">
      <c r="A55" s="1">
        <v>23</v>
      </c>
      <c r="B55" s="1" t="s">
        <v>2</v>
      </c>
      <c r="C55" s="2">
        <v>0.91666666666666663</v>
      </c>
      <c r="D55" s="1">
        <v>96.322000000000003</v>
      </c>
      <c r="E55" s="1">
        <v>96.543000000000006</v>
      </c>
      <c r="F55" s="1">
        <v>96.27</v>
      </c>
      <c r="G55" s="1">
        <v>96.492000000000004</v>
      </c>
      <c r="H55" s="1">
        <v>7169</v>
      </c>
      <c r="I55" s="1">
        <f t="shared" si="4"/>
        <v>22.100000000000364</v>
      </c>
      <c r="J55" s="1">
        <f t="shared" si="1"/>
        <v>5.2000000000006708</v>
      </c>
      <c r="K55" s="1">
        <f t="shared" si="2"/>
        <v>17.000000000000171</v>
      </c>
      <c r="L55" s="1">
        <f t="shared" si="3"/>
        <v>27.300000000001035</v>
      </c>
      <c r="M55" s="1" t="str">
        <f t="shared" si="5"/>
        <v>Up</v>
      </c>
    </row>
    <row r="56" spans="1:13">
      <c r="A56" s="1">
        <v>24</v>
      </c>
      <c r="B56" s="1" t="s">
        <v>2</v>
      </c>
      <c r="C56" s="2">
        <v>0.95833333333333337</v>
      </c>
      <c r="D56" s="1">
        <v>96.489000000000004</v>
      </c>
      <c r="E56" s="1">
        <v>96.745000000000005</v>
      </c>
      <c r="F56" s="1">
        <v>96.400999999999996</v>
      </c>
      <c r="G56" s="1">
        <v>96.453999999999994</v>
      </c>
      <c r="H56" s="1">
        <v>9743</v>
      </c>
      <c r="I56" s="1">
        <f t="shared" si="4"/>
        <v>25.600000000000023</v>
      </c>
      <c r="J56" s="1">
        <f t="shared" si="1"/>
        <v>8.8000000000008072</v>
      </c>
      <c r="K56" s="1">
        <f t="shared" si="2"/>
        <v>3.50000000000108</v>
      </c>
      <c r="L56" s="1">
        <f t="shared" si="3"/>
        <v>34.40000000000083</v>
      </c>
      <c r="M56" s="1" t="str">
        <f t="shared" si="5"/>
        <v>Down</v>
      </c>
    </row>
    <row r="57" spans="1:13">
      <c r="A57" s="1">
        <v>1</v>
      </c>
      <c r="B57" s="1" t="s">
        <v>3</v>
      </c>
      <c r="C57" s="2">
        <v>0</v>
      </c>
      <c r="D57" s="1">
        <v>96.453999999999994</v>
      </c>
      <c r="E57" s="1">
        <v>96.495000000000005</v>
      </c>
      <c r="F57" s="1">
        <v>96.037000000000006</v>
      </c>
      <c r="G57" s="1">
        <v>96.111000000000004</v>
      </c>
      <c r="H57" s="1">
        <v>13330</v>
      </c>
      <c r="I57" s="1">
        <f t="shared" si="4"/>
        <v>4.1000000000011028</v>
      </c>
      <c r="J57" s="1">
        <f t="shared" si="1"/>
        <v>41.699999999998738</v>
      </c>
      <c r="K57" s="1">
        <f t="shared" si="2"/>
        <v>34.299999999998931</v>
      </c>
      <c r="L57" s="1">
        <f t="shared" si="3"/>
        <v>45.799999999999841</v>
      </c>
      <c r="M57" s="1" t="str">
        <f t="shared" si="5"/>
        <v>Down</v>
      </c>
    </row>
    <row r="58" spans="1:13">
      <c r="A58" s="1">
        <v>2</v>
      </c>
      <c r="B58" s="1" t="s">
        <v>3</v>
      </c>
      <c r="C58" s="2">
        <v>4.1666666666666664E-2</v>
      </c>
      <c r="D58" s="1">
        <v>96.11</v>
      </c>
      <c r="E58" s="1">
        <v>96.174000000000007</v>
      </c>
      <c r="F58" s="1">
        <v>95.647000000000006</v>
      </c>
      <c r="G58" s="1">
        <v>95.751999999999995</v>
      </c>
      <c r="H58" s="1">
        <v>11533</v>
      </c>
      <c r="I58" s="1">
        <f t="shared" si="4"/>
        <v>6.4000000000007162</v>
      </c>
      <c r="J58" s="1">
        <f t="shared" si="1"/>
        <v>46.299999999999386</v>
      </c>
      <c r="K58" s="1">
        <f t="shared" si="2"/>
        <v>35.800000000000409</v>
      </c>
      <c r="L58" s="1">
        <f t="shared" si="3"/>
        <v>52.700000000000102</v>
      </c>
      <c r="M58" s="1" t="str">
        <f t="shared" si="5"/>
        <v>Down</v>
      </c>
    </row>
    <row r="59" spans="1:13">
      <c r="A59" s="1">
        <v>3</v>
      </c>
      <c r="B59" s="1" t="s">
        <v>3</v>
      </c>
      <c r="C59" s="2">
        <v>8.3333333333333329E-2</v>
      </c>
      <c r="D59" s="1">
        <v>95.75</v>
      </c>
      <c r="E59" s="1">
        <v>95.75</v>
      </c>
      <c r="F59" s="1">
        <v>95.266000000000005</v>
      </c>
      <c r="G59" s="1">
        <v>95.391000000000005</v>
      </c>
      <c r="H59" s="1">
        <v>10054</v>
      </c>
      <c r="I59" s="1">
        <f t="shared" si="4"/>
        <v>0</v>
      </c>
      <c r="J59" s="1">
        <f t="shared" si="1"/>
        <v>48.399999999999466</v>
      </c>
      <c r="K59" s="1">
        <f t="shared" si="2"/>
        <v>35.899999999999466</v>
      </c>
      <c r="L59" s="1">
        <f t="shared" si="3"/>
        <v>48.399999999999466</v>
      </c>
      <c r="M59" s="1" t="str">
        <f t="shared" si="5"/>
        <v>Down</v>
      </c>
    </row>
    <row r="60" spans="1:13">
      <c r="A60" s="1">
        <v>4</v>
      </c>
      <c r="B60" s="1" t="s">
        <v>3</v>
      </c>
      <c r="C60" s="2">
        <v>0.125</v>
      </c>
      <c r="D60" s="1">
        <v>95.394000000000005</v>
      </c>
      <c r="E60" s="1">
        <v>95.658000000000001</v>
      </c>
      <c r="F60" s="1">
        <v>95.222999999999999</v>
      </c>
      <c r="G60" s="1">
        <v>95.551000000000002</v>
      </c>
      <c r="H60" s="1">
        <v>10110</v>
      </c>
      <c r="I60" s="1">
        <f t="shared" si="4"/>
        <v>26.399999999999579</v>
      </c>
      <c r="J60" s="1">
        <f t="shared" si="1"/>
        <v>17.100000000000648</v>
      </c>
      <c r="K60" s="1">
        <f t="shared" si="2"/>
        <v>15.699999999999648</v>
      </c>
      <c r="L60" s="1">
        <f t="shared" si="3"/>
        <v>43.500000000000227</v>
      </c>
      <c r="M60" s="1" t="str">
        <f t="shared" si="5"/>
        <v>Up</v>
      </c>
    </row>
    <row r="61" spans="1:13">
      <c r="A61" s="1">
        <v>5</v>
      </c>
      <c r="B61" s="1" t="s">
        <v>3</v>
      </c>
      <c r="C61" s="2">
        <v>0.16666666666666666</v>
      </c>
      <c r="D61" s="1">
        <v>95.552999999999997</v>
      </c>
      <c r="E61" s="1">
        <v>95.694000000000003</v>
      </c>
      <c r="F61" s="1">
        <v>95.486999999999995</v>
      </c>
      <c r="G61" s="1">
        <v>95.628</v>
      </c>
      <c r="H61" s="1">
        <v>7667</v>
      </c>
      <c r="I61" s="1">
        <f t="shared" si="4"/>
        <v>14.100000000000534</v>
      </c>
      <c r="J61" s="1">
        <f t="shared" si="1"/>
        <v>6.6000000000002501</v>
      </c>
      <c r="K61" s="1">
        <f t="shared" si="2"/>
        <v>7.5000000000002842</v>
      </c>
      <c r="L61" s="1">
        <f t="shared" si="3"/>
        <v>20.700000000000784</v>
      </c>
      <c r="M61" s="1" t="str">
        <f t="shared" si="5"/>
        <v>Up</v>
      </c>
    </row>
    <row r="62" spans="1:13">
      <c r="A62" s="1">
        <v>6</v>
      </c>
      <c r="B62" s="1" t="s">
        <v>3</v>
      </c>
      <c r="C62" s="2">
        <v>0.20833333333333334</v>
      </c>
      <c r="D62" s="1">
        <v>95.626999999999995</v>
      </c>
      <c r="E62" s="1">
        <v>95.683000000000007</v>
      </c>
      <c r="F62" s="1">
        <v>95.14</v>
      </c>
      <c r="G62" s="1">
        <v>95.203000000000003</v>
      </c>
      <c r="H62" s="1">
        <v>8037</v>
      </c>
      <c r="I62" s="1">
        <f t="shared" si="4"/>
        <v>5.6000000000011596</v>
      </c>
      <c r="J62" s="1">
        <f t="shared" si="1"/>
        <v>48.699999999999477</v>
      </c>
      <c r="K62" s="1">
        <f t="shared" si="2"/>
        <v>42.399999999999238</v>
      </c>
      <c r="L62" s="1">
        <f t="shared" si="3"/>
        <v>54.300000000000637</v>
      </c>
      <c r="M62" s="1" t="str">
        <f t="shared" si="5"/>
        <v>Down</v>
      </c>
    </row>
    <row r="63" spans="1:13">
      <c r="A63" s="1">
        <v>7</v>
      </c>
      <c r="B63" s="1" t="s">
        <v>3</v>
      </c>
      <c r="C63" s="2">
        <v>0.25</v>
      </c>
      <c r="D63" s="1">
        <v>95.201999999999998</v>
      </c>
      <c r="E63" s="1">
        <v>95.326999999999998</v>
      </c>
      <c r="F63" s="1">
        <v>95.08</v>
      </c>
      <c r="G63" s="1">
        <v>95.216999999999999</v>
      </c>
      <c r="H63" s="1">
        <v>5462</v>
      </c>
      <c r="I63" s="1">
        <f t="shared" si="4"/>
        <v>12.5</v>
      </c>
      <c r="J63" s="1">
        <f t="shared" si="1"/>
        <v>12.199999999999989</v>
      </c>
      <c r="K63" s="1">
        <f t="shared" si="2"/>
        <v>1.5000000000000568</v>
      </c>
      <c r="L63" s="1">
        <f t="shared" si="3"/>
        <v>24.699999999999989</v>
      </c>
      <c r="M63" s="1" t="str">
        <f t="shared" si="5"/>
        <v>Up</v>
      </c>
    </row>
    <row r="64" spans="1:13">
      <c r="A64" s="1">
        <v>8</v>
      </c>
      <c r="B64" s="1" t="s">
        <v>3</v>
      </c>
      <c r="C64" s="2">
        <v>0.29166666666666669</v>
      </c>
      <c r="D64" s="1">
        <v>95.216999999999999</v>
      </c>
      <c r="E64" s="1">
        <v>95.257000000000005</v>
      </c>
      <c r="F64" s="1">
        <v>95.040999999999997</v>
      </c>
      <c r="G64" s="1">
        <v>95.233999999999995</v>
      </c>
      <c r="H64" s="1">
        <v>7121</v>
      </c>
      <c r="I64" s="1">
        <f t="shared" si="4"/>
        <v>4.0000000000006253</v>
      </c>
      <c r="J64" s="1">
        <f t="shared" si="1"/>
        <v>17.600000000000193</v>
      </c>
      <c r="K64" s="1">
        <f t="shared" si="2"/>
        <v>1.6999999999995907</v>
      </c>
      <c r="L64" s="1">
        <f t="shared" si="3"/>
        <v>21.600000000000819</v>
      </c>
      <c r="M64" s="1" t="str">
        <f t="shared" si="5"/>
        <v>Up</v>
      </c>
    </row>
    <row r="65" spans="1:13">
      <c r="A65" s="1">
        <v>9</v>
      </c>
      <c r="B65" s="1" t="s">
        <v>3</v>
      </c>
      <c r="C65" s="2">
        <v>0.33333333333333331</v>
      </c>
      <c r="D65" s="1">
        <v>95.234999999999999</v>
      </c>
      <c r="E65" s="1">
        <v>95.441999999999993</v>
      </c>
      <c r="F65" s="1">
        <v>94.933999999999997</v>
      </c>
      <c r="G65" s="1">
        <v>95.257999999999996</v>
      </c>
      <c r="H65" s="1">
        <v>16054</v>
      </c>
      <c r="I65" s="1">
        <f t="shared" si="4"/>
        <v>20.699999999999363</v>
      </c>
      <c r="J65" s="1">
        <f t="shared" si="1"/>
        <v>30.100000000000193</v>
      </c>
      <c r="K65" s="1">
        <f t="shared" si="2"/>
        <v>2.2999999999996135</v>
      </c>
      <c r="L65" s="1">
        <f t="shared" si="3"/>
        <v>50.799999999999557</v>
      </c>
      <c r="M65" s="1" t="str">
        <f t="shared" si="5"/>
        <v>Up</v>
      </c>
    </row>
    <row r="66" spans="1:13">
      <c r="A66" s="1">
        <v>10</v>
      </c>
      <c r="B66" s="1" t="s">
        <v>3</v>
      </c>
      <c r="C66" s="2">
        <v>0.375</v>
      </c>
      <c r="D66" s="1">
        <v>95.257000000000005</v>
      </c>
      <c r="E66" s="1">
        <v>95.320999999999998</v>
      </c>
      <c r="F66" s="1">
        <v>95.040999999999997</v>
      </c>
      <c r="G66" s="1">
        <v>95.046000000000006</v>
      </c>
      <c r="H66" s="1">
        <v>9917</v>
      </c>
      <c r="I66" s="1">
        <f t="shared" si="4"/>
        <v>6.3999999999992951</v>
      </c>
      <c r="J66" s="1">
        <f t="shared" si="1"/>
        <v>21.600000000000819</v>
      </c>
      <c r="K66" s="1">
        <f t="shared" si="2"/>
        <v>21.099999999999852</v>
      </c>
      <c r="L66" s="1">
        <f t="shared" si="3"/>
        <v>28.000000000000114</v>
      </c>
      <c r="M66" s="1" t="str">
        <f t="shared" si="5"/>
        <v>Down</v>
      </c>
    </row>
    <row r="67" spans="1:13">
      <c r="A67" s="1">
        <v>11</v>
      </c>
      <c r="B67" s="1" t="s">
        <v>3</v>
      </c>
      <c r="C67" s="2">
        <v>0.41666666666666669</v>
      </c>
      <c r="D67" s="1">
        <v>95.049000000000007</v>
      </c>
      <c r="E67" s="1">
        <v>95.176000000000002</v>
      </c>
      <c r="F67" s="1">
        <v>94.488</v>
      </c>
      <c r="G67" s="1">
        <v>94.54</v>
      </c>
      <c r="H67" s="1">
        <v>16703</v>
      </c>
      <c r="I67" s="1">
        <f t="shared" si="4"/>
        <v>12.699999999999534</v>
      </c>
      <c r="J67" s="1">
        <f t="shared" ref="J67:J130" si="6">(D67-F67)*100</f>
        <v>56.100000000000705</v>
      </c>
      <c r="K67" s="1">
        <f t="shared" ref="K67:K130" si="7">IF(D67&lt;G67,G67-D67,D67-G67)*100</f>
        <v>50.900000000000034</v>
      </c>
      <c r="L67" s="1">
        <f t="shared" ref="L67:L130" si="8">(E67-F67)*100</f>
        <v>68.800000000000239</v>
      </c>
      <c r="M67" s="1" t="str">
        <f t="shared" si="5"/>
        <v>Down</v>
      </c>
    </row>
    <row r="68" spans="1:13">
      <c r="A68" s="1">
        <v>12</v>
      </c>
      <c r="B68" s="1" t="s">
        <v>3</v>
      </c>
      <c r="C68" s="2">
        <v>0.45833333333333331</v>
      </c>
      <c r="D68" s="1">
        <v>94.543000000000006</v>
      </c>
      <c r="E68" s="1">
        <v>94.603999999999999</v>
      </c>
      <c r="F68" s="1">
        <v>94.406000000000006</v>
      </c>
      <c r="G68" s="1">
        <v>94.51</v>
      </c>
      <c r="H68" s="1">
        <v>10617</v>
      </c>
      <c r="I68" s="1">
        <f t="shared" ref="I68:I131" si="9">(E68-D68)*100</f>
        <v>6.0999999999992838</v>
      </c>
      <c r="J68" s="1">
        <f t="shared" si="6"/>
        <v>13.700000000000045</v>
      </c>
      <c r="K68" s="1">
        <f t="shared" si="7"/>
        <v>3.3000000000001251</v>
      </c>
      <c r="L68" s="1">
        <f t="shared" si="8"/>
        <v>19.799999999999329</v>
      </c>
      <c r="M68" s="1" t="str">
        <f t="shared" ref="M68:M131" si="10">IF(D68&lt;G68,"Up","Down")</f>
        <v>Down</v>
      </c>
    </row>
    <row r="69" spans="1:13">
      <c r="A69" s="1">
        <v>13</v>
      </c>
      <c r="B69" s="1" t="s">
        <v>3</v>
      </c>
      <c r="C69" s="2">
        <v>0.5</v>
      </c>
      <c r="D69" s="1">
        <v>94.512</v>
      </c>
      <c r="E69" s="1">
        <v>94.545000000000002</v>
      </c>
      <c r="F69" s="1">
        <v>94.216999999999999</v>
      </c>
      <c r="G69" s="1">
        <v>94.253</v>
      </c>
      <c r="H69" s="1">
        <v>7967</v>
      </c>
      <c r="I69" s="1">
        <f t="shared" si="9"/>
        <v>3.3000000000001251</v>
      </c>
      <c r="J69" s="1">
        <f t="shared" si="6"/>
        <v>29.500000000000171</v>
      </c>
      <c r="K69" s="1">
        <f t="shared" si="7"/>
        <v>25.900000000000034</v>
      </c>
      <c r="L69" s="1">
        <f t="shared" si="8"/>
        <v>32.800000000000296</v>
      </c>
      <c r="M69" s="1" t="str">
        <f t="shared" si="10"/>
        <v>Down</v>
      </c>
    </row>
    <row r="70" spans="1:13">
      <c r="A70" s="1">
        <v>14</v>
      </c>
      <c r="B70" s="1" t="s">
        <v>3</v>
      </c>
      <c r="C70" s="2">
        <v>0.54166666666666663</v>
      </c>
      <c r="D70" s="1">
        <v>94.254999999999995</v>
      </c>
      <c r="E70" s="1">
        <v>94.703000000000003</v>
      </c>
      <c r="F70" s="1">
        <v>94.227999999999994</v>
      </c>
      <c r="G70" s="1">
        <v>94.613</v>
      </c>
      <c r="H70" s="1">
        <v>6942</v>
      </c>
      <c r="I70" s="1">
        <f t="shared" si="9"/>
        <v>44.80000000000075</v>
      </c>
      <c r="J70" s="1">
        <f t="shared" si="6"/>
        <v>2.7000000000001023</v>
      </c>
      <c r="K70" s="1">
        <f t="shared" si="7"/>
        <v>35.800000000000409</v>
      </c>
      <c r="L70" s="1">
        <f t="shared" si="8"/>
        <v>47.500000000000853</v>
      </c>
      <c r="M70" s="1" t="str">
        <f t="shared" si="10"/>
        <v>Up</v>
      </c>
    </row>
    <row r="71" spans="1:13">
      <c r="A71" s="1">
        <v>15</v>
      </c>
      <c r="B71" s="1" t="s">
        <v>3</v>
      </c>
      <c r="C71" s="2">
        <v>0.58333333333333337</v>
      </c>
      <c r="D71" s="1">
        <v>94.614999999999995</v>
      </c>
      <c r="E71" s="1">
        <v>94.668000000000006</v>
      </c>
      <c r="F71" s="1">
        <v>94.325000000000003</v>
      </c>
      <c r="G71" s="1">
        <v>94.472999999999999</v>
      </c>
      <c r="H71" s="1">
        <v>6010</v>
      </c>
      <c r="I71" s="1">
        <f t="shared" si="9"/>
        <v>5.3000000000011482</v>
      </c>
      <c r="J71" s="1">
        <f t="shared" si="6"/>
        <v>28.999999999999204</v>
      </c>
      <c r="K71" s="1">
        <f t="shared" si="7"/>
        <v>14.199999999999591</v>
      </c>
      <c r="L71" s="1">
        <f t="shared" si="8"/>
        <v>34.300000000000352</v>
      </c>
      <c r="M71" s="1" t="str">
        <f t="shared" si="10"/>
        <v>Down</v>
      </c>
    </row>
    <row r="72" spans="1:13">
      <c r="A72" s="1">
        <v>16</v>
      </c>
      <c r="B72" s="1" t="s">
        <v>3</v>
      </c>
      <c r="C72" s="2">
        <v>0.625</v>
      </c>
      <c r="D72" s="1">
        <v>94.471999999999994</v>
      </c>
      <c r="E72" s="1">
        <v>94.679000000000002</v>
      </c>
      <c r="F72" s="1">
        <v>94.465000000000003</v>
      </c>
      <c r="G72" s="1">
        <v>94.53</v>
      </c>
      <c r="H72" s="1">
        <v>6439</v>
      </c>
      <c r="I72" s="1">
        <f t="shared" si="9"/>
        <v>20.700000000000784</v>
      </c>
      <c r="J72" s="1">
        <f t="shared" si="6"/>
        <v>0.69999999999907914</v>
      </c>
      <c r="K72" s="1">
        <f t="shared" si="7"/>
        <v>5.8000000000006935</v>
      </c>
      <c r="L72" s="1">
        <f t="shared" si="8"/>
        <v>21.399999999999864</v>
      </c>
      <c r="M72" s="1" t="str">
        <f t="shared" si="10"/>
        <v>Up</v>
      </c>
    </row>
    <row r="73" spans="1:13">
      <c r="A73" s="1">
        <v>17</v>
      </c>
      <c r="B73" s="1" t="s">
        <v>3</v>
      </c>
      <c r="C73" s="2">
        <v>0.66666666666666663</v>
      </c>
      <c r="D73" s="1">
        <v>94.533000000000001</v>
      </c>
      <c r="E73" s="1">
        <v>94.665999999999997</v>
      </c>
      <c r="F73" s="1">
        <v>94.424999999999997</v>
      </c>
      <c r="G73" s="1">
        <v>94.483000000000004</v>
      </c>
      <c r="H73" s="1">
        <v>4226</v>
      </c>
      <c r="I73" s="1">
        <f t="shared" si="9"/>
        <v>13.299999999999557</v>
      </c>
      <c r="J73" s="1">
        <f t="shared" si="6"/>
        <v>10.800000000000409</v>
      </c>
      <c r="K73" s="1">
        <f t="shared" si="7"/>
        <v>4.9999999999997158</v>
      </c>
      <c r="L73" s="1">
        <f t="shared" si="8"/>
        <v>24.099999999999966</v>
      </c>
      <c r="M73" s="1" t="str">
        <f t="shared" si="10"/>
        <v>Down</v>
      </c>
    </row>
    <row r="74" spans="1:13">
      <c r="A74" s="1">
        <v>18</v>
      </c>
      <c r="B74" s="1" t="s">
        <v>3</v>
      </c>
      <c r="C74" s="2">
        <v>0.70833333333333337</v>
      </c>
      <c r="D74" s="1">
        <v>94.483000000000004</v>
      </c>
      <c r="E74" s="1">
        <v>94.638999999999996</v>
      </c>
      <c r="F74" s="1">
        <v>94.444000000000003</v>
      </c>
      <c r="G74" s="1">
        <v>94.501000000000005</v>
      </c>
      <c r="H74" s="1">
        <v>4005</v>
      </c>
      <c r="I74" s="1">
        <f t="shared" si="9"/>
        <v>15.59999999999917</v>
      </c>
      <c r="J74" s="1">
        <f t="shared" si="6"/>
        <v>3.9000000000001478</v>
      </c>
      <c r="K74" s="1">
        <f t="shared" si="7"/>
        <v>1.8000000000000682</v>
      </c>
      <c r="L74" s="1">
        <f t="shared" si="8"/>
        <v>19.499999999999318</v>
      </c>
      <c r="M74" s="1" t="str">
        <f t="shared" si="10"/>
        <v>Up</v>
      </c>
    </row>
    <row r="75" spans="1:13">
      <c r="A75" s="1">
        <v>19</v>
      </c>
      <c r="B75" s="1" t="s">
        <v>3</v>
      </c>
      <c r="C75" s="2">
        <v>0.75</v>
      </c>
      <c r="D75" s="1">
        <v>94.498999999999995</v>
      </c>
      <c r="E75" s="1">
        <v>94.543000000000006</v>
      </c>
      <c r="F75" s="1">
        <v>94.387</v>
      </c>
      <c r="G75" s="1">
        <v>94.39</v>
      </c>
      <c r="H75" s="1">
        <v>3026</v>
      </c>
      <c r="I75" s="1">
        <f t="shared" si="9"/>
        <v>4.4000000000011141</v>
      </c>
      <c r="J75" s="1">
        <f t="shared" si="6"/>
        <v>11.199999999999477</v>
      </c>
      <c r="K75" s="1">
        <f t="shared" si="7"/>
        <v>10.899999999999466</v>
      </c>
      <c r="L75" s="1">
        <f t="shared" si="8"/>
        <v>15.600000000000591</v>
      </c>
      <c r="M75" s="1" t="str">
        <f t="shared" si="10"/>
        <v>Down</v>
      </c>
    </row>
    <row r="76" spans="1:13">
      <c r="A76" s="1">
        <v>20</v>
      </c>
      <c r="B76" s="1" t="s">
        <v>3</v>
      </c>
      <c r="C76" s="2">
        <v>0.79166666666666663</v>
      </c>
      <c r="D76" s="1">
        <v>94.39</v>
      </c>
      <c r="E76" s="1">
        <v>94.42</v>
      </c>
      <c r="F76" s="1">
        <v>94.036000000000001</v>
      </c>
      <c r="G76" s="1">
        <v>94.137</v>
      </c>
      <c r="H76" s="1">
        <v>6115</v>
      </c>
      <c r="I76" s="1">
        <f t="shared" si="9"/>
        <v>3.0000000000001137</v>
      </c>
      <c r="J76" s="1">
        <f t="shared" si="6"/>
        <v>35.39999999999992</v>
      </c>
      <c r="K76" s="1">
        <f t="shared" si="7"/>
        <v>25.300000000000011</v>
      </c>
      <c r="L76" s="1">
        <f t="shared" si="8"/>
        <v>38.400000000000034</v>
      </c>
      <c r="M76" s="1" t="str">
        <f t="shared" si="10"/>
        <v>Down</v>
      </c>
    </row>
    <row r="77" spans="1:13">
      <c r="A77" s="1">
        <v>21</v>
      </c>
      <c r="B77" s="1" t="s">
        <v>3</v>
      </c>
      <c r="C77" s="2">
        <v>0.83333333333333337</v>
      </c>
      <c r="D77" s="1">
        <v>94.135000000000005</v>
      </c>
      <c r="E77" s="1">
        <v>94.346999999999994</v>
      </c>
      <c r="F77" s="1">
        <v>93.840999999999994</v>
      </c>
      <c r="G77" s="1">
        <v>94.162999999999997</v>
      </c>
      <c r="H77" s="1">
        <v>13515</v>
      </c>
      <c r="I77" s="1">
        <f t="shared" si="9"/>
        <v>21.199999999998909</v>
      </c>
      <c r="J77" s="1">
        <f t="shared" si="6"/>
        <v>29.400000000001114</v>
      </c>
      <c r="K77" s="1">
        <f t="shared" si="7"/>
        <v>2.7999999999991587</v>
      </c>
      <c r="L77" s="1">
        <f t="shared" si="8"/>
        <v>50.600000000000023</v>
      </c>
      <c r="M77" s="1" t="str">
        <f t="shared" si="10"/>
        <v>Up</v>
      </c>
    </row>
    <row r="78" spans="1:13">
      <c r="A78" s="1">
        <v>22</v>
      </c>
      <c r="B78" s="1" t="s">
        <v>3</v>
      </c>
      <c r="C78" s="2">
        <v>0.875</v>
      </c>
      <c r="D78" s="1">
        <v>94.162999999999997</v>
      </c>
      <c r="E78" s="1">
        <v>94.37</v>
      </c>
      <c r="F78" s="1">
        <v>94.055000000000007</v>
      </c>
      <c r="G78" s="1">
        <v>94.299000000000007</v>
      </c>
      <c r="H78" s="1">
        <v>9576</v>
      </c>
      <c r="I78" s="1">
        <f t="shared" si="9"/>
        <v>20.700000000000784</v>
      </c>
      <c r="J78" s="1">
        <f t="shared" si="6"/>
        <v>10.799999999998988</v>
      </c>
      <c r="K78" s="1">
        <f t="shared" si="7"/>
        <v>13.600000000000989</v>
      </c>
      <c r="L78" s="1">
        <f t="shared" si="8"/>
        <v>31.499999999999773</v>
      </c>
      <c r="M78" s="1" t="str">
        <f t="shared" si="10"/>
        <v>Up</v>
      </c>
    </row>
    <row r="79" spans="1:13">
      <c r="A79" s="1">
        <v>23</v>
      </c>
      <c r="B79" s="1" t="s">
        <v>3</v>
      </c>
      <c r="C79" s="2">
        <v>0.91666666666666663</v>
      </c>
      <c r="D79" s="1">
        <v>94.296999999999997</v>
      </c>
      <c r="E79" s="1">
        <v>94.352000000000004</v>
      </c>
      <c r="F79" s="1">
        <v>93.703000000000003</v>
      </c>
      <c r="G79" s="1">
        <v>93.739000000000004</v>
      </c>
      <c r="H79" s="1">
        <v>6467</v>
      </c>
      <c r="I79" s="1">
        <f t="shared" si="9"/>
        <v>5.5000000000006821</v>
      </c>
      <c r="J79" s="1">
        <f t="shared" si="6"/>
        <v>59.399999999999409</v>
      </c>
      <c r="K79" s="1">
        <f t="shared" si="7"/>
        <v>55.799999999999272</v>
      </c>
      <c r="L79" s="1">
        <f t="shared" si="8"/>
        <v>64.900000000000091</v>
      </c>
      <c r="M79" s="1" t="str">
        <f t="shared" si="10"/>
        <v>Down</v>
      </c>
    </row>
    <row r="80" spans="1:13">
      <c r="A80" s="1">
        <v>24</v>
      </c>
      <c r="B80" s="1" t="s">
        <v>3</v>
      </c>
      <c r="C80" s="2">
        <v>0.95833333333333337</v>
      </c>
      <c r="D80" s="1">
        <v>93.736999999999995</v>
      </c>
      <c r="E80" s="1">
        <v>93.894999999999996</v>
      </c>
      <c r="F80" s="1">
        <v>93.632000000000005</v>
      </c>
      <c r="G80" s="1">
        <v>93.778999999999996</v>
      </c>
      <c r="H80" s="1">
        <v>8298</v>
      </c>
      <c r="I80" s="1">
        <f t="shared" si="9"/>
        <v>15.800000000000125</v>
      </c>
      <c r="J80" s="1">
        <f t="shared" si="6"/>
        <v>10.499999999998977</v>
      </c>
      <c r="K80" s="1">
        <f t="shared" si="7"/>
        <v>4.2000000000001592</v>
      </c>
      <c r="L80" s="1">
        <f t="shared" si="8"/>
        <v>26.299999999999102</v>
      </c>
      <c r="M80" s="1" t="str">
        <f t="shared" si="10"/>
        <v>Up</v>
      </c>
    </row>
    <row r="81" spans="1:13">
      <c r="A81" s="1">
        <v>1</v>
      </c>
      <c r="B81" s="1" t="s">
        <v>4</v>
      </c>
      <c r="C81" s="2">
        <v>0</v>
      </c>
      <c r="D81" s="1">
        <v>93.777000000000001</v>
      </c>
      <c r="E81" s="1">
        <v>93.795000000000002</v>
      </c>
      <c r="F81" s="1">
        <v>93.432000000000002</v>
      </c>
      <c r="G81" s="1">
        <v>93.716999999999999</v>
      </c>
      <c r="H81" s="1">
        <v>8185</v>
      </c>
      <c r="I81" s="1">
        <f t="shared" si="9"/>
        <v>1.8000000000000682</v>
      </c>
      <c r="J81" s="1">
        <f t="shared" si="6"/>
        <v>34.499999999999886</v>
      </c>
      <c r="K81" s="1">
        <f t="shared" si="7"/>
        <v>6.0000000000002274</v>
      </c>
      <c r="L81" s="1">
        <f t="shared" si="8"/>
        <v>36.299999999999955</v>
      </c>
      <c r="M81" s="1" t="str">
        <f t="shared" si="10"/>
        <v>Down</v>
      </c>
    </row>
    <row r="82" spans="1:13">
      <c r="A82" s="1">
        <v>2</v>
      </c>
      <c r="B82" s="1" t="s">
        <v>4</v>
      </c>
      <c r="C82" s="2">
        <v>4.1666666666666664E-2</v>
      </c>
      <c r="D82" s="1">
        <v>93.718000000000004</v>
      </c>
      <c r="E82" s="1">
        <v>94.043000000000006</v>
      </c>
      <c r="F82" s="1">
        <v>93.59</v>
      </c>
      <c r="G82" s="1">
        <v>93.626999999999995</v>
      </c>
      <c r="H82" s="1">
        <v>9407</v>
      </c>
      <c r="I82" s="1">
        <f t="shared" si="9"/>
        <v>32.500000000000284</v>
      </c>
      <c r="J82" s="1">
        <f t="shared" si="6"/>
        <v>12.800000000000011</v>
      </c>
      <c r="K82" s="1">
        <f t="shared" si="7"/>
        <v>9.1000000000008185</v>
      </c>
      <c r="L82" s="1">
        <f t="shared" si="8"/>
        <v>45.300000000000296</v>
      </c>
      <c r="M82" s="1" t="str">
        <f t="shared" si="10"/>
        <v>Down</v>
      </c>
    </row>
    <row r="83" spans="1:13">
      <c r="A83" s="1">
        <v>3</v>
      </c>
      <c r="B83" s="1" t="s">
        <v>4</v>
      </c>
      <c r="C83" s="2">
        <v>8.3333333333333329E-2</v>
      </c>
      <c r="D83" s="1">
        <v>93.625</v>
      </c>
      <c r="E83" s="1">
        <v>94.021000000000001</v>
      </c>
      <c r="F83" s="1">
        <v>93.557000000000002</v>
      </c>
      <c r="G83" s="1">
        <v>94.010999999999996</v>
      </c>
      <c r="H83" s="1">
        <v>7108</v>
      </c>
      <c r="I83" s="1">
        <f t="shared" si="9"/>
        <v>39.60000000000008</v>
      </c>
      <c r="J83" s="1">
        <f t="shared" si="6"/>
        <v>6.799999999999784</v>
      </c>
      <c r="K83" s="1">
        <f t="shared" si="7"/>
        <v>38.599999999999568</v>
      </c>
      <c r="L83" s="1">
        <f t="shared" si="8"/>
        <v>46.399999999999864</v>
      </c>
      <c r="M83" s="1" t="str">
        <f t="shared" si="10"/>
        <v>Up</v>
      </c>
    </row>
    <row r="84" spans="1:13">
      <c r="A84" s="1">
        <v>4</v>
      </c>
      <c r="B84" s="1" t="s">
        <v>4</v>
      </c>
      <c r="C84" s="2">
        <v>0.125</v>
      </c>
      <c r="D84" s="1">
        <v>94.013000000000005</v>
      </c>
      <c r="E84" s="1">
        <v>94.283000000000001</v>
      </c>
      <c r="F84" s="1">
        <v>93.956000000000003</v>
      </c>
      <c r="G84" s="1">
        <v>94.206999999999994</v>
      </c>
      <c r="H84" s="1">
        <v>7576</v>
      </c>
      <c r="I84" s="1">
        <f t="shared" si="9"/>
        <v>26.999999999999602</v>
      </c>
      <c r="J84" s="1">
        <f t="shared" si="6"/>
        <v>5.700000000000216</v>
      </c>
      <c r="K84" s="1">
        <f t="shared" si="7"/>
        <v>19.39999999999884</v>
      </c>
      <c r="L84" s="1">
        <f t="shared" si="8"/>
        <v>32.699999999999818</v>
      </c>
      <c r="M84" s="1" t="str">
        <f t="shared" si="10"/>
        <v>Up</v>
      </c>
    </row>
    <row r="85" spans="1:13">
      <c r="A85" s="1">
        <v>5</v>
      </c>
      <c r="B85" s="1" t="s">
        <v>4</v>
      </c>
      <c r="C85" s="2">
        <v>0.16666666666666666</v>
      </c>
      <c r="D85" s="1">
        <v>94.203999999999994</v>
      </c>
      <c r="E85" s="1">
        <v>94.262</v>
      </c>
      <c r="F85" s="1">
        <v>94.004000000000005</v>
      </c>
      <c r="G85" s="1">
        <v>94.05</v>
      </c>
      <c r="H85" s="1">
        <v>6158</v>
      </c>
      <c r="I85" s="1">
        <f t="shared" si="9"/>
        <v>5.8000000000006935</v>
      </c>
      <c r="J85" s="1">
        <f t="shared" si="6"/>
        <v>19.999999999998863</v>
      </c>
      <c r="K85" s="1">
        <f t="shared" si="7"/>
        <v>15.399999999999636</v>
      </c>
      <c r="L85" s="1">
        <f t="shared" si="8"/>
        <v>25.799999999999557</v>
      </c>
      <c r="M85" s="1" t="str">
        <f t="shared" si="10"/>
        <v>Down</v>
      </c>
    </row>
    <row r="86" spans="1:13">
      <c r="A86" s="1">
        <v>6</v>
      </c>
      <c r="B86" s="1" t="s">
        <v>4</v>
      </c>
      <c r="C86" s="2">
        <v>0.20833333333333334</v>
      </c>
      <c r="D86" s="1">
        <v>94.049000000000007</v>
      </c>
      <c r="E86" s="1">
        <v>94.141000000000005</v>
      </c>
      <c r="F86" s="1">
        <v>93.977999999999994</v>
      </c>
      <c r="G86" s="1">
        <v>94.129000000000005</v>
      </c>
      <c r="H86" s="1">
        <v>5159</v>
      </c>
      <c r="I86" s="1">
        <f t="shared" si="9"/>
        <v>9.1999999999998749</v>
      </c>
      <c r="J86" s="1">
        <f t="shared" si="6"/>
        <v>7.1000000000012164</v>
      </c>
      <c r="K86" s="1">
        <f t="shared" si="7"/>
        <v>7.9999999999998295</v>
      </c>
      <c r="L86" s="1">
        <f t="shared" si="8"/>
        <v>16.300000000001091</v>
      </c>
      <c r="M86" s="1" t="str">
        <f t="shared" si="10"/>
        <v>Up</v>
      </c>
    </row>
    <row r="87" spans="1:13">
      <c r="A87" s="1">
        <v>7</v>
      </c>
      <c r="B87" s="1" t="s">
        <v>4</v>
      </c>
      <c r="C87" s="2">
        <v>0.25</v>
      </c>
      <c r="D87" s="1">
        <v>94.126999999999995</v>
      </c>
      <c r="E87" s="1">
        <v>94.301000000000002</v>
      </c>
      <c r="F87" s="1">
        <v>94.052000000000007</v>
      </c>
      <c r="G87" s="1">
        <v>94.123000000000005</v>
      </c>
      <c r="H87" s="1">
        <v>6694</v>
      </c>
      <c r="I87" s="1">
        <f t="shared" si="9"/>
        <v>17.400000000000659</v>
      </c>
      <c r="J87" s="1">
        <f t="shared" si="6"/>
        <v>7.4999999999988631</v>
      </c>
      <c r="K87" s="1">
        <f t="shared" si="7"/>
        <v>0.39999999999906777</v>
      </c>
      <c r="L87" s="1">
        <f t="shared" si="8"/>
        <v>24.899999999999523</v>
      </c>
      <c r="M87" s="1" t="str">
        <f t="shared" si="10"/>
        <v>Down</v>
      </c>
    </row>
    <row r="88" spans="1:13">
      <c r="A88" s="1">
        <v>8</v>
      </c>
      <c r="B88" s="1" t="s">
        <v>4</v>
      </c>
      <c r="C88" s="2">
        <v>0.29166666666666669</v>
      </c>
      <c r="D88" s="1">
        <v>94.12</v>
      </c>
      <c r="E88" s="1">
        <v>94.125</v>
      </c>
      <c r="F88" s="1">
        <v>93.825000000000003</v>
      </c>
      <c r="G88" s="1">
        <v>94.106999999999999</v>
      </c>
      <c r="H88" s="1">
        <v>7275</v>
      </c>
      <c r="I88" s="1">
        <f t="shared" si="9"/>
        <v>0.49999999999954525</v>
      </c>
      <c r="J88" s="1">
        <f t="shared" si="6"/>
        <v>29.500000000000171</v>
      </c>
      <c r="K88" s="1">
        <f t="shared" si="7"/>
        <v>1.300000000000523</v>
      </c>
      <c r="L88" s="1">
        <f t="shared" si="8"/>
        <v>29.999999999999716</v>
      </c>
      <c r="M88" s="1" t="str">
        <f t="shared" si="10"/>
        <v>Down</v>
      </c>
    </row>
    <row r="89" spans="1:13">
      <c r="A89" s="1">
        <v>9</v>
      </c>
      <c r="B89" s="1" t="s">
        <v>4</v>
      </c>
      <c r="C89" s="2">
        <v>0.33333333333333331</v>
      </c>
      <c r="D89" s="1">
        <v>94.105999999999995</v>
      </c>
      <c r="E89" s="1">
        <v>94.28</v>
      </c>
      <c r="F89" s="1">
        <v>94.004999999999995</v>
      </c>
      <c r="G89" s="1">
        <v>94.126000000000005</v>
      </c>
      <c r="H89" s="1">
        <v>13856</v>
      </c>
      <c r="I89" s="1">
        <f t="shared" si="9"/>
        <v>17.400000000000659</v>
      </c>
      <c r="J89" s="1">
        <f t="shared" si="6"/>
        <v>10.099999999999909</v>
      </c>
      <c r="K89" s="1">
        <f t="shared" si="7"/>
        <v>2.0000000000010232</v>
      </c>
      <c r="L89" s="1">
        <f t="shared" si="8"/>
        <v>27.500000000000568</v>
      </c>
      <c r="M89" s="1" t="str">
        <f t="shared" si="10"/>
        <v>Up</v>
      </c>
    </row>
    <row r="90" spans="1:13">
      <c r="A90" s="1">
        <v>10</v>
      </c>
      <c r="B90" s="1" t="s">
        <v>4</v>
      </c>
      <c r="C90" s="2">
        <v>0.375</v>
      </c>
      <c r="D90" s="1">
        <v>94.128</v>
      </c>
      <c r="E90" s="1">
        <v>94.18</v>
      </c>
      <c r="F90" s="1">
        <v>93.802000000000007</v>
      </c>
      <c r="G90" s="1">
        <v>93.94</v>
      </c>
      <c r="H90" s="1">
        <v>14571</v>
      </c>
      <c r="I90" s="1">
        <f t="shared" si="9"/>
        <v>5.2000000000006708</v>
      </c>
      <c r="J90" s="1">
        <f t="shared" si="6"/>
        <v>32.599999999999341</v>
      </c>
      <c r="K90" s="1">
        <f t="shared" si="7"/>
        <v>18.800000000000239</v>
      </c>
      <c r="L90" s="1">
        <f t="shared" si="8"/>
        <v>37.800000000000011</v>
      </c>
      <c r="M90" s="1" t="str">
        <f t="shared" si="10"/>
        <v>Down</v>
      </c>
    </row>
    <row r="91" spans="1:13">
      <c r="A91" s="1">
        <v>11</v>
      </c>
      <c r="B91" s="1" t="s">
        <v>4</v>
      </c>
      <c r="C91" s="2">
        <v>0.41666666666666669</v>
      </c>
      <c r="D91" s="1">
        <v>93.942999999999998</v>
      </c>
      <c r="E91" s="1">
        <v>94.126000000000005</v>
      </c>
      <c r="F91" s="1">
        <v>93.656999999999996</v>
      </c>
      <c r="G91" s="1">
        <v>93.721999999999994</v>
      </c>
      <c r="H91" s="1">
        <v>16625</v>
      </c>
      <c r="I91" s="1">
        <f t="shared" si="9"/>
        <v>18.300000000000693</v>
      </c>
      <c r="J91" s="1">
        <f t="shared" si="6"/>
        <v>28.600000000000136</v>
      </c>
      <c r="K91" s="1">
        <f t="shared" si="7"/>
        <v>22.100000000000364</v>
      </c>
      <c r="L91" s="1">
        <f t="shared" si="8"/>
        <v>46.90000000000083</v>
      </c>
      <c r="M91" s="1" t="str">
        <f t="shared" si="10"/>
        <v>Down</v>
      </c>
    </row>
    <row r="92" spans="1:13">
      <c r="A92" s="1">
        <v>12</v>
      </c>
      <c r="B92" s="1" t="s">
        <v>4</v>
      </c>
      <c r="C92" s="2">
        <v>0.45833333333333331</v>
      </c>
      <c r="D92" s="1">
        <v>93.722999999999999</v>
      </c>
      <c r="E92" s="1">
        <v>93.950999999999993</v>
      </c>
      <c r="F92" s="1">
        <v>93.623999999999995</v>
      </c>
      <c r="G92" s="1">
        <v>93.771000000000001</v>
      </c>
      <c r="H92" s="1">
        <v>18569</v>
      </c>
      <c r="I92" s="1">
        <f t="shared" si="9"/>
        <v>22.799999999999443</v>
      </c>
      <c r="J92" s="1">
        <f t="shared" si="6"/>
        <v>9.9000000000003752</v>
      </c>
      <c r="K92" s="1">
        <f t="shared" si="7"/>
        <v>4.8000000000001819</v>
      </c>
      <c r="L92" s="1">
        <f t="shared" si="8"/>
        <v>32.699999999999818</v>
      </c>
      <c r="M92" s="1" t="str">
        <f t="shared" si="10"/>
        <v>Up</v>
      </c>
    </row>
    <row r="93" spans="1:13">
      <c r="A93" s="1">
        <v>13</v>
      </c>
      <c r="B93" s="1" t="s">
        <v>4</v>
      </c>
      <c r="C93" s="2">
        <v>0.5</v>
      </c>
      <c r="D93" s="1">
        <v>93.772999999999996</v>
      </c>
      <c r="E93" s="1">
        <v>93.846999999999994</v>
      </c>
      <c r="F93" s="1">
        <v>92.527000000000001</v>
      </c>
      <c r="G93" s="1">
        <v>92.84</v>
      </c>
      <c r="H93" s="1">
        <v>36106</v>
      </c>
      <c r="I93" s="1">
        <f t="shared" si="9"/>
        <v>7.3999999999998067</v>
      </c>
      <c r="J93" s="1">
        <f t="shared" si="6"/>
        <v>124.59999999999951</v>
      </c>
      <c r="K93" s="1">
        <f t="shared" si="7"/>
        <v>93.299999999999272</v>
      </c>
      <c r="L93" s="1">
        <f t="shared" si="8"/>
        <v>131.99999999999932</v>
      </c>
      <c r="M93" s="1" t="str">
        <f t="shared" si="10"/>
        <v>Down</v>
      </c>
    </row>
    <row r="94" spans="1:13">
      <c r="A94" s="1">
        <v>14</v>
      </c>
      <c r="B94" s="1" t="s">
        <v>4</v>
      </c>
      <c r="C94" s="2">
        <v>0.54166666666666663</v>
      </c>
      <c r="D94" s="1">
        <v>92.84</v>
      </c>
      <c r="E94" s="1">
        <v>93.331000000000003</v>
      </c>
      <c r="F94" s="1">
        <v>92.808999999999997</v>
      </c>
      <c r="G94" s="1">
        <v>93.206999999999994</v>
      </c>
      <c r="H94" s="1">
        <v>17512</v>
      </c>
      <c r="I94" s="1">
        <f t="shared" si="9"/>
        <v>49.099999999999966</v>
      </c>
      <c r="J94" s="1">
        <f t="shared" si="6"/>
        <v>3.1000000000005912</v>
      </c>
      <c r="K94" s="1">
        <f t="shared" si="7"/>
        <v>36.699999999999022</v>
      </c>
      <c r="L94" s="1">
        <f t="shared" si="8"/>
        <v>52.200000000000557</v>
      </c>
      <c r="M94" s="1" t="str">
        <f t="shared" si="10"/>
        <v>Up</v>
      </c>
    </row>
    <row r="95" spans="1:13">
      <c r="A95" s="1">
        <v>15</v>
      </c>
      <c r="B95" s="1" t="s">
        <v>4</v>
      </c>
      <c r="C95" s="2">
        <v>0.58333333333333337</v>
      </c>
      <c r="D95" s="1">
        <v>93.207999999999998</v>
      </c>
      <c r="E95" s="1">
        <v>93.561000000000007</v>
      </c>
      <c r="F95" s="1">
        <v>92.932000000000002</v>
      </c>
      <c r="G95" s="1">
        <v>93.424999999999997</v>
      </c>
      <c r="H95" s="1">
        <v>12419</v>
      </c>
      <c r="I95" s="1">
        <f t="shared" si="9"/>
        <v>35.300000000000864</v>
      </c>
      <c r="J95" s="1">
        <f t="shared" si="6"/>
        <v>27.599999999999625</v>
      </c>
      <c r="K95" s="1">
        <f t="shared" si="7"/>
        <v>21.699999999999875</v>
      </c>
      <c r="L95" s="1">
        <f t="shared" si="8"/>
        <v>62.900000000000489</v>
      </c>
      <c r="M95" s="1" t="str">
        <f t="shared" si="10"/>
        <v>Up</v>
      </c>
    </row>
    <row r="96" spans="1:13">
      <c r="A96" s="1">
        <v>16</v>
      </c>
      <c r="B96" s="1" t="s">
        <v>4</v>
      </c>
      <c r="C96" s="2">
        <v>0.625</v>
      </c>
      <c r="D96" s="1">
        <v>93.421999999999997</v>
      </c>
      <c r="E96" s="1">
        <v>93.453000000000003</v>
      </c>
      <c r="F96" s="1">
        <v>93.146000000000001</v>
      </c>
      <c r="G96" s="1">
        <v>93.251999999999995</v>
      </c>
      <c r="H96" s="1">
        <v>8223</v>
      </c>
      <c r="I96" s="1">
        <f t="shared" si="9"/>
        <v>3.1000000000005912</v>
      </c>
      <c r="J96" s="1">
        <f t="shared" si="6"/>
        <v>27.599999999999625</v>
      </c>
      <c r="K96" s="1">
        <f t="shared" si="7"/>
        <v>17.000000000000171</v>
      </c>
      <c r="L96" s="1">
        <f t="shared" si="8"/>
        <v>30.700000000000216</v>
      </c>
      <c r="M96" s="1" t="str">
        <f t="shared" si="10"/>
        <v>Down</v>
      </c>
    </row>
    <row r="97" spans="1:13">
      <c r="A97" s="1">
        <v>17</v>
      </c>
      <c r="B97" s="1" t="s">
        <v>4</v>
      </c>
      <c r="C97" s="2">
        <v>0.66666666666666663</v>
      </c>
      <c r="D97" s="1">
        <v>93.251000000000005</v>
      </c>
      <c r="E97" s="1">
        <v>93.432000000000002</v>
      </c>
      <c r="F97" s="1">
        <v>92.962999999999994</v>
      </c>
      <c r="G97" s="1">
        <v>92.992999999999995</v>
      </c>
      <c r="H97" s="1">
        <v>5887</v>
      </c>
      <c r="I97" s="1">
        <f t="shared" si="9"/>
        <v>18.099999999999739</v>
      </c>
      <c r="J97" s="1">
        <f t="shared" si="6"/>
        <v>28.800000000001091</v>
      </c>
      <c r="K97" s="1">
        <f t="shared" si="7"/>
        <v>25.800000000000978</v>
      </c>
      <c r="L97" s="1">
        <f t="shared" si="8"/>
        <v>46.90000000000083</v>
      </c>
      <c r="M97" s="1" t="str">
        <f t="shared" si="10"/>
        <v>Down</v>
      </c>
    </row>
    <row r="98" spans="1:13">
      <c r="A98" s="1">
        <v>18</v>
      </c>
      <c r="B98" s="1" t="s">
        <v>4</v>
      </c>
      <c r="C98" s="2">
        <v>0.70833333333333337</v>
      </c>
      <c r="D98" s="1">
        <v>92.995000000000005</v>
      </c>
      <c r="E98" s="1">
        <v>93.242000000000004</v>
      </c>
      <c r="F98" s="1">
        <v>92.787999999999997</v>
      </c>
      <c r="G98" s="1">
        <v>93.102000000000004</v>
      </c>
      <c r="H98" s="1">
        <v>6254</v>
      </c>
      <c r="I98" s="1">
        <f t="shared" si="9"/>
        <v>24.699999999999989</v>
      </c>
      <c r="J98" s="1">
        <f t="shared" si="6"/>
        <v>20.700000000000784</v>
      </c>
      <c r="K98" s="1">
        <f t="shared" si="7"/>
        <v>10.699999999999932</v>
      </c>
      <c r="L98" s="1">
        <f t="shared" si="8"/>
        <v>45.400000000000773</v>
      </c>
      <c r="M98" s="1" t="str">
        <f t="shared" si="10"/>
        <v>Up</v>
      </c>
    </row>
    <row r="99" spans="1:13">
      <c r="A99" s="1">
        <v>19</v>
      </c>
      <c r="B99" s="1" t="s">
        <v>4</v>
      </c>
      <c r="C99" s="2">
        <v>0.75</v>
      </c>
      <c r="D99" s="1">
        <v>93.102999999999994</v>
      </c>
      <c r="E99" s="1">
        <v>93.206000000000003</v>
      </c>
      <c r="F99" s="1">
        <v>92.661000000000001</v>
      </c>
      <c r="G99" s="1">
        <v>92.715999999999994</v>
      </c>
      <c r="H99" s="1">
        <v>6216</v>
      </c>
      <c r="I99" s="1">
        <f t="shared" si="9"/>
        <v>10.300000000000864</v>
      </c>
      <c r="J99" s="1">
        <f t="shared" si="6"/>
        <v>44.199999999999307</v>
      </c>
      <c r="K99" s="1">
        <f t="shared" si="7"/>
        <v>38.700000000000045</v>
      </c>
      <c r="L99" s="1">
        <f t="shared" si="8"/>
        <v>54.500000000000171</v>
      </c>
      <c r="M99" s="1" t="str">
        <f t="shared" si="10"/>
        <v>Down</v>
      </c>
    </row>
    <row r="100" spans="1:13">
      <c r="A100" s="1">
        <v>20</v>
      </c>
      <c r="B100" s="1" t="s">
        <v>4</v>
      </c>
      <c r="C100" s="2">
        <v>0.79166666666666663</v>
      </c>
      <c r="D100" s="1">
        <v>92.709000000000003</v>
      </c>
      <c r="E100" s="1">
        <v>93.108999999999995</v>
      </c>
      <c r="F100" s="1">
        <v>92.709000000000003</v>
      </c>
      <c r="G100" s="1">
        <v>93.037000000000006</v>
      </c>
      <c r="H100" s="1">
        <v>7130</v>
      </c>
      <c r="I100" s="1">
        <f t="shared" si="9"/>
        <v>39.999999999999147</v>
      </c>
      <c r="J100" s="1">
        <f t="shared" si="6"/>
        <v>0</v>
      </c>
      <c r="K100" s="1">
        <f t="shared" si="7"/>
        <v>32.800000000000296</v>
      </c>
      <c r="L100" s="1">
        <f t="shared" si="8"/>
        <v>39.999999999999147</v>
      </c>
      <c r="M100" s="1" t="str">
        <f t="shared" si="10"/>
        <v>Up</v>
      </c>
    </row>
    <row r="101" spans="1:13">
      <c r="A101" s="1">
        <v>21</v>
      </c>
      <c r="B101" s="1" t="s">
        <v>4</v>
      </c>
      <c r="C101" s="2">
        <v>0.83333333333333337</v>
      </c>
      <c r="D101" s="1">
        <v>93.037000000000006</v>
      </c>
      <c r="E101" s="1">
        <v>93.048000000000002</v>
      </c>
      <c r="F101" s="1">
        <v>92.754000000000005</v>
      </c>
      <c r="G101" s="1">
        <v>92.885000000000005</v>
      </c>
      <c r="H101" s="1">
        <v>12874</v>
      </c>
      <c r="I101" s="1">
        <f t="shared" si="9"/>
        <v>1.099999999999568</v>
      </c>
      <c r="J101" s="1">
        <f t="shared" si="6"/>
        <v>28.300000000000125</v>
      </c>
      <c r="K101" s="1">
        <f t="shared" si="7"/>
        <v>15.200000000000102</v>
      </c>
      <c r="L101" s="1">
        <f t="shared" si="8"/>
        <v>29.399999999999693</v>
      </c>
      <c r="M101" s="1" t="str">
        <f t="shared" si="10"/>
        <v>Down</v>
      </c>
    </row>
    <row r="102" spans="1:13">
      <c r="A102" s="1">
        <v>22</v>
      </c>
      <c r="B102" s="1" t="s">
        <v>4</v>
      </c>
      <c r="C102" s="2">
        <v>0.875</v>
      </c>
      <c r="D102" s="1">
        <v>92.885999999999996</v>
      </c>
      <c r="E102" s="1">
        <v>92.933000000000007</v>
      </c>
      <c r="F102" s="1">
        <v>92.228999999999999</v>
      </c>
      <c r="G102" s="1">
        <v>92.23</v>
      </c>
      <c r="H102" s="1">
        <v>14973</v>
      </c>
      <c r="I102" s="1">
        <f t="shared" si="9"/>
        <v>4.7000000000011255</v>
      </c>
      <c r="J102" s="1">
        <f t="shared" si="6"/>
        <v>65.699999999999648</v>
      </c>
      <c r="K102" s="1">
        <f t="shared" si="7"/>
        <v>65.59999999999917</v>
      </c>
      <c r="L102" s="1">
        <f t="shared" si="8"/>
        <v>70.400000000000773</v>
      </c>
      <c r="M102" s="1" t="str">
        <f t="shared" si="10"/>
        <v>Down</v>
      </c>
    </row>
    <row r="103" spans="1:13">
      <c r="A103" s="1">
        <v>23</v>
      </c>
      <c r="B103" s="1" t="s">
        <v>4</v>
      </c>
      <c r="C103" s="2">
        <v>0.91666666666666663</v>
      </c>
      <c r="D103" s="1">
        <v>92.23</v>
      </c>
      <c r="E103" s="1">
        <v>92.23</v>
      </c>
      <c r="F103" s="1">
        <v>91.21</v>
      </c>
      <c r="G103" s="1">
        <v>91.947999999999993</v>
      </c>
      <c r="H103" s="1">
        <v>17141</v>
      </c>
      <c r="I103" s="1">
        <f t="shared" si="9"/>
        <v>0</v>
      </c>
      <c r="J103" s="1">
        <f t="shared" si="6"/>
        <v>102.00000000000102</v>
      </c>
      <c r="K103" s="1">
        <f t="shared" si="7"/>
        <v>28.200000000001069</v>
      </c>
      <c r="L103" s="1">
        <f t="shared" si="8"/>
        <v>102.00000000000102</v>
      </c>
      <c r="M103" s="1" t="str">
        <f t="shared" si="10"/>
        <v>Down</v>
      </c>
    </row>
    <row r="104" spans="1:13">
      <c r="A104" s="1">
        <v>24</v>
      </c>
      <c r="B104" s="1" t="s">
        <v>4</v>
      </c>
      <c r="C104" s="2">
        <v>0.95833333333333337</v>
      </c>
      <c r="D104" s="1">
        <v>91.945999999999998</v>
      </c>
      <c r="E104" s="1">
        <v>92</v>
      </c>
      <c r="F104" s="1">
        <v>91.218999999999994</v>
      </c>
      <c r="G104" s="1">
        <v>91.406000000000006</v>
      </c>
      <c r="H104" s="1">
        <v>13647</v>
      </c>
      <c r="I104" s="1">
        <f t="shared" si="9"/>
        <v>5.4000000000002046</v>
      </c>
      <c r="J104" s="1">
        <f t="shared" si="6"/>
        <v>72.700000000000387</v>
      </c>
      <c r="K104" s="1">
        <f t="shared" si="7"/>
        <v>53.999999999999204</v>
      </c>
      <c r="L104" s="1">
        <f t="shared" si="8"/>
        <v>78.100000000000591</v>
      </c>
      <c r="M104" s="1" t="str">
        <f t="shared" si="10"/>
        <v>Down</v>
      </c>
    </row>
    <row r="105" spans="1:13">
      <c r="A105" s="1">
        <v>1</v>
      </c>
      <c r="B105" s="1" t="s">
        <v>5</v>
      </c>
      <c r="C105" s="2">
        <v>0</v>
      </c>
      <c r="D105" s="1">
        <v>91.403999999999996</v>
      </c>
      <c r="E105" s="1">
        <v>91.715999999999994</v>
      </c>
      <c r="F105" s="1">
        <v>90.814999999999998</v>
      </c>
      <c r="G105" s="1">
        <v>91.516000000000005</v>
      </c>
      <c r="H105" s="1">
        <v>20760</v>
      </c>
      <c r="I105" s="1">
        <f t="shared" si="9"/>
        <v>31.199999999999761</v>
      </c>
      <c r="J105" s="1">
        <f t="shared" si="6"/>
        <v>58.899999999999864</v>
      </c>
      <c r="K105" s="1">
        <f t="shared" si="7"/>
        <v>11.200000000000898</v>
      </c>
      <c r="L105" s="1">
        <f t="shared" si="8"/>
        <v>90.099999999999625</v>
      </c>
      <c r="M105" s="1" t="str">
        <f t="shared" si="10"/>
        <v>Up</v>
      </c>
    </row>
    <row r="106" spans="1:13">
      <c r="A106" s="1">
        <v>2</v>
      </c>
      <c r="B106" s="1" t="s">
        <v>5</v>
      </c>
      <c r="C106" s="2">
        <v>4.1666666666666664E-2</v>
      </c>
      <c r="D106" s="1">
        <v>91.516999999999996</v>
      </c>
      <c r="E106" s="1">
        <v>92.307000000000002</v>
      </c>
      <c r="F106" s="1">
        <v>91.290999999999997</v>
      </c>
      <c r="G106" s="1">
        <v>91.971999999999994</v>
      </c>
      <c r="H106" s="1">
        <v>17306</v>
      </c>
      <c r="I106" s="1">
        <f t="shared" si="9"/>
        <v>79.000000000000625</v>
      </c>
      <c r="J106" s="1">
        <f t="shared" si="6"/>
        <v>22.599999999999909</v>
      </c>
      <c r="K106" s="1">
        <f t="shared" si="7"/>
        <v>45.499999999999829</v>
      </c>
      <c r="L106" s="1">
        <f t="shared" si="8"/>
        <v>101.60000000000053</v>
      </c>
      <c r="M106" s="1" t="str">
        <f t="shared" si="10"/>
        <v>Up</v>
      </c>
    </row>
    <row r="107" spans="1:13">
      <c r="A107" s="1">
        <v>3</v>
      </c>
      <c r="B107" s="1" t="s">
        <v>5</v>
      </c>
      <c r="C107" s="2">
        <v>8.3333333333333329E-2</v>
      </c>
      <c r="D107" s="1">
        <v>91.971999999999994</v>
      </c>
      <c r="E107" s="1">
        <v>92.325000000000003</v>
      </c>
      <c r="F107" s="1">
        <v>91.536000000000001</v>
      </c>
      <c r="G107" s="1">
        <v>92.024000000000001</v>
      </c>
      <c r="H107" s="1">
        <v>19745</v>
      </c>
      <c r="I107" s="1">
        <f t="shared" si="9"/>
        <v>35.300000000000864</v>
      </c>
      <c r="J107" s="1">
        <f t="shared" si="6"/>
        <v>43.599999999999284</v>
      </c>
      <c r="K107" s="1">
        <f t="shared" si="7"/>
        <v>5.2000000000006708</v>
      </c>
      <c r="L107" s="1">
        <f t="shared" si="8"/>
        <v>78.900000000000148</v>
      </c>
      <c r="M107" s="1" t="str">
        <f t="shared" si="10"/>
        <v>Up</v>
      </c>
    </row>
    <row r="108" spans="1:13">
      <c r="A108" s="1">
        <v>4</v>
      </c>
      <c r="B108" s="1" t="s">
        <v>5</v>
      </c>
      <c r="C108" s="2">
        <v>0.125</v>
      </c>
      <c r="D108" s="1">
        <v>92.024000000000001</v>
      </c>
      <c r="E108" s="1">
        <v>92.265000000000001</v>
      </c>
      <c r="F108" s="1">
        <v>91.63</v>
      </c>
      <c r="G108" s="1">
        <v>91.828000000000003</v>
      </c>
      <c r="H108" s="1">
        <v>13324</v>
      </c>
      <c r="I108" s="1">
        <f t="shared" si="9"/>
        <v>24.099999999999966</v>
      </c>
      <c r="J108" s="1">
        <f t="shared" si="6"/>
        <v>39.400000000000546</v>
      </c>
      <c r="K108" s="1">
        <f t="shared" si="7"/>
        <v>19.599999999999795</v>
      </c>
      <c r="L108" s="1">
        <f t="shared" si="8"/>
        <v>63.500000000000512</v>
      </c>
      <c r="M108" s="1" t="str">
        <f t="shared" si="10"/>
        <v>Down</v>
      </c>
    </row>
    <row r="109" spans="1:13">
      <c r="A109" s="1">
        <v>5</v>
      </c>
      <c r="B109" s="1" t="s">
        <v>5</v>
      </c>
      <c r="C109" s="2">
        <v>0.16666666666666666</v>
      </c>
      <c r="D109" s="1">
        <v>91.828000000000003</v>
      </c>
      <c r="E109" s="1">
        <v>91.843000000000004</v>
      </c>
      <c r="F109" s="1">
        <v>91.44</v>
      </c>
      <c r="G109" s="1">
        <v>91.555999999999997</v>
      </c>
      <c r="H109" s="1">
        <v>9349</v>
      </c>
      <c r="I109" s="1">
        <f t="shared" si="9"/>
        <v>1.5000000000000568</v>
      </c>
      <c r="J109" s="1">
        <f t="shared" si="6"/>
        <v>38.800000000000523</v>
      </c>
      <c r="K109" s="1">
        <f t="shared" si="7"/>
        <v>27.200000000000557</v>
      </c>
      <c r="L109" s="1">
        <f t="shared" si="8"/>
        <v>40.30000000000058</v>
      </c>
      <c r="M109" s="1" t="str">
        <f t="shared" si="10"/>
        <v>Down</v>
      </c>
    </row>
    <row r="110" spans="1:13">
      <c r="A110" s="1">
        <v>6</v>
      </c>
      <c r="B110" s="1" t="s">
        <v>5</v>
      </c>
      <c r="C110" s="2">
        <v>0.20833333333333334</v>
      </c>
      <c r="D110" s="1">
        <v>91.552999999999997</v>
      </c>
      <c r="E110" s="1">
        <v>91.683999999999997</v>
      </c>
      <c r="F110" s="1">
        <v>90.959000000000003</v>
      </c>
      <c r="G110" s="1">
        <v>91.010999999999996</v>
      </c>
      <c r="H110" s="1">
        <v>11420</v>
      </c>
      <c r="I110" s="1">
        <f t="shared" si="9"/>
        <v>13.100000000000023</v>
      </c>
      <c r="J110" s="1">
        <f t="shared" si="6"/>
        <v>59.399999999999409</v>
      </c>
      <c r="K110" s="1">
        <f t="shared" si="7"/>
        <v>54.200000000000159</v>
      </c>
      <c r="L110" s="1">
        <f t="shared" si="8"/>
        <v>72.499999999999432</v>
      </c>
      <c r="M110" s="1" t="str">
        <f t="shared" si="10"/>
        <v>Down</v>
      </c>
    </row>
    <row r="111" spans="1:13">
      <c r="A111" s="1">
        <v>7</v>
      </c>
      <c r="B111" s="1" t="s">
        <v>5</v>
      </c>
      <c r="C111" s="2">
        <v>0.25</v>
      </c>
      <c r="D111" s="1">
        <v>91.01</v>
      </c>
      <c r="E111" s="1">
        <v>91.213999999999999</v>
      </c>
      <c r="F111" s="1">
        <v>90.79</v>
      </c>
      <c r="G111" s="1">
        <v>90.826999999999998</v>
      </c>
      <c r="H111" s="1">
        <v>13719</v>
      </c>
      <c r="I111" s="1">
        <f t="shared" si="9"/>
        <v>20.399999999999352</v>
      </c>
      <c r="J111" s="1">
        <f t="shared" si="6"/>
        <v>21.999999999999886</v>
      </c>
      <c r="K111" s="1">
        <f t="shared" si="7"/>
        <v>18.300000000000693</v>
      </c>
      <c r="L111" s="1">
        <f t="shared" si="8"/>
        <v>42.399999999999238</v>
      </c>
      <c r="M111" s="1" t="str">
        <f t="shared" si="10"/>
        <v>Down</v>
      </c>
    </row>
    <row r="112" spans="1:13">
      <c r="A112" s="1">
        <v>8</v>
      </c>
      <c r="B112" s="1" t="s">
        <v>5</v>
      </c>
      <c r="C112" s="2">
        <v>0.29166666666666669</v>
      </c>
      <c r="D112" s="1">
        <v>90.828000000000003</v>
      </c>
      <c r="E112" s="1">
        <v>91.108000000000004</v>
      </c>
      <c r="F112" s="1">
        <v>90.525000000000006</v>
      </c>
      <c r="G112" s="1">
        <v>91.027000000000001</v>
      </c>
      <c r="H112" s="1">
        <v>12836</v>
      </c>
      <c r="I112" s="1">
        <f t="shared" si="9"/>
        <v>28.000000000000114</v>
      </c>
      <c r="J112" s="1">
        <f t="shared" si="6"/>
        <v>30.299999999999727</v>
      </c>
      <c r="K112" s="1">
        <f t="shared" si="7"/>
        <v>19.899999999999807</v>
      </c>
      <c r="L112" s="1">
        <f t="shared" si="8"/>
        <v>58.299999999999841</v>
      </c>
      <c r="M112" s="1" t="str">
        <f t="shared" si="10"/>
        <v>Up</v>
      </c>
    </row>
    <row r="113" spans="1:13">
      <c r="A113" s="1">
        <v>9</v>
      </c>
      <c r="B113" s="1" t="s">
        <v>5</v>
      </c>
      <c r="C113" s="2">
        <v>0.33333333333333331</v>
      </c>
      <c r="D113" s="1">
        <v>91.027000000000001</v>
      </c>
      <c r="E113" s="1">
        <v>91.575999999999993</v>
      </c>
      <c r="F113" s="1">
        <v>90.869</v>
      </c>
      <c r="G113" s="1">
        <v>91.185000000000002</v>
      </c>
      <c r="H113" s="1">
        <v>28985</v>
      </c>
      <c r="I113" s="1">
        <f t="shared" si="9"/>
        <v>54.899999999999238</v>
      </c>
      <c r="J113" s="1">
        <f t="shared" si="6"/>
        <v>15.800000000000125</v>
      </c>
      <c r="K113" s="1">
        <f t="shared" si="7"/>
        <v>15.800000000000125</v>
      </c>
      <c r="L113" s="1">
        <f t="shared" si="8"/>
        <v>70.699999999999363</v>
      </c>
      <c r="M113" s="1" t="str">
        <f t="shared" si="10"/>
        <v>Up</v>
      </c>
    </row>
    <row r="114" spans="1:13">
      <c r="A114" s="1">
        <v>10</v>
      </c>
      <c r="B114" s="1" t="s">
        <v>5</v>
      </c>
      <c r="C114" s="2">
        <v>0.375</v>
      </c>
      <c r="D114" s="1">
        <v>91.186000000000007</v>
      </c>
      <c r="E114" s="1">
        <v>91.991</v>
      </c>
      <c r="F114" s="1">
        <v>91.058999999999997</v>
      </c>
      <c r="G114" s="1">
        <v>91.924000000000007</v>
      </c>
      <c r="H114" s="1">
        <v>26163</v>
      </c>
      <c r="I114" s="1">
        <f t="shared" si="9"/>
        <v>80.499999999999261</v>
      </c>
      <c r="J114" s="1">
        <f t="shared" si="6"/>
        <v>12.700000000000955</v>
      </c>
      <c r="K114" s="1">
        <f t="shared" si="7"/>
        <v>73.799999999999955</v>
      </c>
      <c r="L114" s="1">
        <f t="shared" si="8"/>
        <v>93.200000000000216</v>
      </c>
      <c r="M114" s="1" t="str">
        <f t="shared" si="10"/>
        <v>Up</v>
      </c>
    </row>
    <row r="115" spans="1:13">
      <c r="A115" s="1">
        <v>11</v>
      </c>
      <c r="B115" s="1" t="s">
        <v>5</v>
      </c>
      <c r="C115" s="2">
        <v>0.41666666666666669</v>
      </c>
      <c r="D115" s="1">
        <v>91.924000000000007</v>
      </c>
      <c r="E115" s="1">
        <v>92.603999999999999</v>
      </c>
      <c r="F115" s="1">
        <v>91.858000000000004</v>
      </c>
      <c r="G115" s="1">
        <v>92.331999999999994</v>
      </c>
      <c r="H115" s="1">
        <v>20645</v>
      </c>
      <c r="I115" s="1">
        <f t="shared" si="9"/>
        <v>67.999999999999261</v>
      </c>
      <c r="J115" s="1">
        <f t="shared" si="6"/>
        <v>6.6000000000002501</v>
      </c>
      <c r="K115" s="1">
        <f t="shared" si="7"/>
        <v>40.799999999998704</v>
      </c>
      <c r="L115" s="1">
        <f t="shared" si="8"/>
        <v>74.599999999999511</v>
      </c>
      <c r="M115" s="1" t="str">
        <f t="shared" si="10"/>
        <v>Up</v>
      </c>
    </row>
    <row r="116" spans="1:13">
      <c r="A116" s="1">
        <v>12</v>
      </c>
      <c r="B116" s="1" t="s">
        <v>5</v>
      </c>
      <c r="C116" s="2">
        <v>0.45833333333333331</v>
      </c>
      <c r="D116" s="1">
        <v>92.332999999999998</v>
      </c>
      <c r="E116" s="1">
        <v>92.528000000000006</v>
      </c>
      <c r="F116" s="1">
        <v>91.95</v>
      </c>
      <c r="G116" s="1">
        <v>92.260999999999996</v>
      </c>
      <c r="H116" s="1">
        <v>14441</v>
      </c>
      <c r="I116" s="1">
        <f t="shared" si="9"/>
        <v>19.500000000000739</v>
      </c>
      <c r="J116" s="1">
        <f t="shared" si="6"/>
        <v>38.299999999999557</v>
      </c>
      <c r="K116" s="1">
        <f t="shared" si="7"/>
        <v>7.2000000000002728</v>
      </c>
      <c r="L116" s="1">
        <f t="shared" si="8"/>
        <v>57.800000000000296</v>
      </c>
      <c r="M116" s="1" t="str">
        <f t="shared" si="10"/>
        <v>Down</v>
      </c>
    </row>
    <row r="117" spans="1:13">
      <c r="A117" s="1">
        <v>13</v>
      </c>
      <c r="B117" s="1" t="s">
        <v>5</v>
      </c>
      <c r="C117" s="2">
        <v>0.5</v>
      </c>
      <c r="D117" s="1">
        <v>92.259</v>
      </c>
      <c r="E117" s="1">
        <v>92.591999999999999</v>
      </c>
      <c r="F117" s="1">
        <v>92.212999999999994</v>
      </c>
      <c r="G117" s="1">
        <v>92.468999999999994</v>
      </c>
      <c r="H117" s="1">
        <v>9303</v>
      </c>
      <c r="I117" s="1">
        <f t="shared" si="9"/>
        <v>33.299999999999841</v>
      </c>
      <c r="J117" s="1">
        <f t="shared" si="6"/>
        <v>4.600000000000648</v>
      </c>
      <c r="K117" s="1">
        <f t="shared" si="7"/>
        <v>20.999999999999375</v>
      </c>
      <c r="L117" s="1">
        <f t="shared" si="8"/>
        <v>37.900000000000489</v>
      </c>
      <c r="M117" s="1" t="str">
        <f t="shared" si="10"/>
        <v>Up</v>
      </c>
    </row>
    <row r="118" spans="1:13">
      <c r="A118" s="1">
        <v>14</v>
      </c>
      <c r="B118" s="1" t="s">
        <v>5</v>
      </c>
      <c r="C118" s="2">
        <v>0.54166666666666663</v>
      </c>
      <c r="D118" s="1">
        <v>92.468999999999994</v>
      </c>
      <c r="E118" s="1">
        <v>92.62</v>
      </c>
      <c r="F118" s="1">
        <v>92.375</v>
      </c>
      <c r="G118" s="1">
        <v>92.465999999999994</v>
      </c>
      <c r="H118" s="1">
        <v>6110</v>
      </c>
      <c r="I118" s="1">
        <f t="shared" si="9"/>
        <v>15.100000000001046</v>
      </c>
      <c r="J118" s="1">
        <f t="shared" si="6"/>
        <v>9.3999999999994088</v>
      </c>
      <c r="K118" s="1">
        <f t="shared" si="7"/>
        <v>0.30000000000001137</v>
      </c>
      <c r="L118" s="1">
        <f t="shared" si="8"/>
        <v>24.500000000000455</v>
      </c>
      <c r="M118" s="1" t="str">
        <f t="shared" si="10"/>
        <v>Down</v>
      </c>
    </row>
    <row r="119" spans="1:13">
      <c r="A119" s="1">
        <v>15</v>
      </c>
      <c r="B119" s="1" t="s">
        <v>5</v>
      </c>
      <c r="C119" s="2">
        <v>0.58333333333333337</v>
      </c>
      <c r="D119" s="1">
        <v>92.466999999999999</v>
      </c>
      <c r="E119" s="1">
        <v>92.65</v>
      </c>
      <c r="F119" s="1">
        <v>92.373000000000005</v>
      </c>
      <c r="G119" s="1">
        <v>92.491</v>
      </c>
      <c r="H119" s="1">
        <v>6594</v>
      </c>
      <c r="I119" s="1">
        <f t="shared" si="9"/>
        <v>18.300000000000693</v>
      </c>
      <c r="J119" s="1">
        <f t="shared" si="6"/>
        <v>9.3999999999994088</v>
      </c>
      <c r="K119" s="1">
        <f t="shared" si="7"/>
        <v>2.4000000000000909</v>
      </c>
      <c r="L119" s="1">
        <f t="shared" si="8"/>
        <v>27.700000000000102</v>
      </c>
      <c r="M119" s="1" t="str">
        <f t="shared" si="10"/>
        <v>Up</v>
      </c>
    </row>
    <row r="120" spans="1:13">
      <c r="A120" s="1">
        <v>16</v>
      </c>
      <c r="B120" s="1" t="s">
        <v>5</v>
      </c>
      <c r="C120" s="2">
        <v>0.625</v>
      </c>
      <c r="D120" s="1">
        <v>92.492000000000004</v>
      </c>
      <c r="E120" s="1">
        <v>92.72</v>
      </c>
      <c r="F120" s="1">
        <v>92.367000000000004</v>
      </c>
      <c r="G120" s="1">
        <v>92.546000000000006</v>
      </c>
      <c r="H120" s="1">
        <v>6410</v>
      </c>
      <c r="I120" s="1">
        <f t="shared" si="9"/>
        <v>22.799999999999443</v>
      </c>
      <c r="J120" s="1">
        <f t="shared" si="6"/>
        <v>12.5</v>
      </c>
      <c r="K120" s="1">
        <f t="shared" si="7"/>
        <v>5.4000000000002046</v>
      </c>
      <c r="L120" s="1">
        <f t="shared" si="8"/>
        <v>35.299999999999443</v>
      </c>
      <c r="M120" s="1" t="str">
        <f t="shared" si="10"/>
        <v>Up</v>
      </c>
    </row>
    <row r="121" spans="1:13">
      <c r="A121" s="1">
        <v>17</v>
      </c>
      <c r="B121" s="1" t="s">
        <v>5</v>
      </c>
      <c r="C121" s="2">
        <v>0.66666666666666663</v>
      </c>
      <c r="D121" s="1">
        <v>92.548000000000002</v>
      </c>
      <c r="E121" s="1">
        <v>92.744</v>
      </c>
      <c r="F121" s="1">
        <v>92.471000000000004</v>
      </c>
      <c r="G121" s="1">
        <v>92.561999999999998</v>
      </c>
      <c r="H121" s="1">
        <v>4917</v>
      </c>
      <c r="I121" s="1">
        <f t="shared" si="9"/>
        <v>19.599999999999795</v>
      </c>
      <c r="J121" s="1">
        <f t="shared" si="6"/>
        <v>7.6999999999998181</v>
      </c>
      <c r="K121" s="1">
        <f t="shared" si="7"/>
        <v>1.3999999999995794</v>
      </c>
      <c r="L121" s="1">
        <f t="shared" si="8"/>
        <v>27.299999999999613</v>
      </c>
      <c r="M121" s="1" t="str">
        <f t="shared" si="10"/>
        <v>Up</v>
      </c>
    </row>
    <row r="122" spans="1:13">
      <c r="A122" s="1">
        <v>18</v>
      </c>
      <c r="B122" s="1" t="s">
        <v>6</v>
      </c>
      <c r="C122" s="2">
        <v>0.70833333333333337</v>
      </c>
      <c r="D122" s="1">
        <v>91.983000000000004</v>
      </c>
      <c r="E122" s="1">
        <v>92.131</v>
      </c>
      <c r="F122" s="1">
        <v>91.801000000000002</v>
      </c>
      <c r="G122" s="1">
        <v>91.956999999999994</v>
      </c>
      <c r="H122" s="1">
        <v>4072</v>
      </c>
      <c r="I122" s="1">
        <f t="shared" si="9"/>
        <v>14.799999999999613</v>
      </c>
      <c r="J122" s="1">
        <f t="shared" si="6"/>
        <v>18.200000000000216</v>
      </c>
      <c r="K122" s="1">
        <f t="shared" si="7"/>
        <v>2.6000000000010459</v>
      </c>
      <c r="L122" s="1">
        <f t="shared" si="8"/>
        <v>32.999999999999829</v>
      </c>
      <c r="M122" s="1" t="str">
        <f t="shared" si="10"/>
        <v>Down</v>
      </c>
    </row>
    <row r="123" spans="1:13">
      <c r="A123" s="1">
        <v>19</v>
      </c>
      <c r="B123" s="1" t="s">
        <v>6</v>
      </c>
      <c r="C123" s="2">
        <v>0.75</v>
      </c>
      <c r="D123" s="1">
        <v>91.957999999999998</v>
      </c>
      <c r="E123" s="1">
        <v>92.629000000000005</v>
      </c>
      <c r="F123" s="1">
        <v>91.85</v>
      </c>
      <c r="G123" s="1">
        <v>92.542000000000002</v>
      </c>
      <c r="H123" s="1">
        <v>8820</v>
      </c>
      <c r="I123" s="1">
        <f t="shared" si="9"/>
        <v>67.100000000000648</v>
      </c>
      <c r="J123" s="1">
        <f t="shared" si="6"/>
        <v>10.800000000000409</v>
      </c>
      <c r="K123" s="1">
        <f t="shared" si="7"/>
        <v>58.400000000000318</v>
      </c>
      <c r="L123" s="1">
        <f t="shared" si="8"/>
        <v>77.900000000001057</v>
      </c>
      <c r="M123" s="1" t="str">
        <f t="shared" si="10"/>
        <v>Up</v>
      </c>
    </row>
    <row r="124" spans="1:13">
      <c r="A124" s="1">
        <v>20</v>
      </c>
      <c r="B124" s="1" t="s">
        <v>6</v>
      </c>
      <c r="C124" s="2">
        <v>0.79166666666666663</v>
      </c>
      <c r="D124" s="1">
        <v>92.543000000000006</v>
      </c>
      <c r="E124" s="1">
        <v>92.775000000000006</v>
      </c>
      <c r="F124" s="1">
        <v>92.491</v>
      </c>
      <c r="G124" s="1">
        <v>92.653000000000006</v>
      </c>
      <c r="H124" s="1">
        <v>6350</v>
      </c>
      <c r="I124" s="1">
        <f t="shared" si="9"/>
        <v>23.199999999999932</v>
      </c>
      <c r="J124" s="1">
        <f t="shared" si="6"/>
        <v>5.2000000000006708</v>
      </c>
      <c r="K124" s="1">
        <f t="shared" si="7"/>
        <v>10.999999999999943</v>
      </c>
      <c r="L124" s="1">
        <f t="shared" si="8"/>
        <v>28.400000000000603</v>
      </c>
      <c r="M124" s="1" t="str">
        <f t="shared" si="10"/>
        <v>Up</v>
      </c>
    </row>
    <row r="125" spans="1:13">
      <c r="A125" s="1">
        <v>21</v>
      </c>
      <c r="B125" s="1" t="s">
        <v>6</v>
      </c>
      <c r="C125" s="2">
        <v>0.83333333333333337</v>
      </c>
      <c r="D125" s="1">
        <v>92.652000000000001</v>
      </c>
      <c r="E125" s="1">
        <v>92.703000000000003</v>
      </c>
      <c r="F125" s="1">
        <v>92.376999999999995</v>
      </c>
      <c r="G125" s="1">
        <v>92.483999999999995</v>
      </c>
      <c r="H125" s="1">
        <v>12521</v>
      </c>
      <c r="I125" s="1">
        <f t="shared" si="9"/>
        <v>5.1000000000001933</v>
      </c>
      <c r="J125" s="1">
        <f t="shared" si="6"/>
        <v>27.500000000000568</v>
      </c>
      <c r="K125" s="1">
        <f t="shared" si="7"/>
        <v>16.800000000000637</v>
      </c>
      <c r="L125" s="1">
        <f t="shared" si="8"/>
        <v>32.600000000000762</v>
      </c>
      <c r="M125" s="1" t="str">
        <f t="shared" si="10"/>
        <v>Down</v>
      </c>
    </row>
    <row r="126" spans="1:13">
      <c r="A126" s="1">
        <v>22</v>
      </c>
      <c r="B126" s="1" t="s">
        <v>6</v>
      </c>
      <c r="C126" s="2">
        <v>0.875</v>
      </c>
      <c r="D126" s="1">
        <v>92.484999999999999</v>
      </c>
      <c r="E126" s="1">
        <v>92.742000000000004</v>
      </c>
      <c r="F126" s="1">
        <v>92.325000000000003</v>
      </c>
      <c r="G126" s="1">
        <v>92.575999999999993</v>
      </c>
      <c r="H126" s="1">
        <v>7814</v>
      </c>
      <c r="I126" s="1">
        <f t="shared" si="9"/>
        <v>25.7000000000005</v>
      </c>
      <c r="J126" s="1">
        <f t="shared" si="6"/>
        <v>15.999999999999659</v>
      </c>
      <c r="K126" s="1">
        <f t="shared" si="7"/>
        <v>9.0999999999993975</v>
      </c>
      <c r="L126" s="1">
        <f t="shared" si="8"/>
        <v>41.700000000000159</v>
      </c>
      <c r="M126" s="1" t="str">
        <f t="shared" si="10"/>
        <v>Up</v>
      </c>
    </row>
    <row r="127" spans="1:13">
      <c r="A127" s="1">
        <v>23</v>
      </c>
      <c r="B127" s="1" t="s">
        <v>6</v>
      </c>
      <c r="C127" s="2">
        <v>0.91666666666666663</v>
      </c>
      <c r="D127" s="1">
        <v>92.575999999999993</v>
      </c>
      <c r="E127" s="1">
        <v>92.605000000000004</v>
      </c>
      <c r="F127" s="1">
        <v>92.204999999999998</v>
      </c>
      <c r="G127" s="1">
        <v>92.248999999999995</v>
      </c>
      <c r="H127" s="1">
        <v>6415</v>
      </c>
      <c r="I127" s="1">
        <f t="shared" si="9"/>
        <v>2.9000000000010573</v>
      </c>
      <c r="J127" s="1">
        <f t="shared" si="6"/>
        <v>37.099999999999511</v>
      </c>
      <c r="K127" s="1">
        <f t="shared" si="7"/>
        <v>32.699999999999818</v>
      </c>
      <c r="L127" s="1">
        <f t="shared" si="8"/>
        <v>40.000000000000568</v>
      </c>
      <c r="M127" s="1" t="str">
        <f t="shared" si="10"/>
        <v>Down</v>
      </c>
    </row>
    <row r="128" spans="1:13">
      <c r="A128" s="1">
        <v>24</v>
      </c>
      <c r="B128" s="1" t="s">
        <v>6</v>
      </c>
      <c r="C128" s="2">
        <v>0.95833333333333337</v>
      </c>
      <c r="D128" s="1">
        <v>92.251999999999995</v>
      </c>
      <c r="E128" s="1">
        <v>92.528000000000006</v>
      </c>
      <c r="F128" s="1">
        <v>92.248000000000005</v>
      </c>
      <c r="G128" s="1">
        <v>92.34</v>
      </c>
      <c r="H128" s="1">
        <v>5547</v>
      </c>
      <c r="I128" s="1">
        <f t="shared" si="9"/>
        <v>27.600000000001046</v>
      </c>
      <c r="J128" s="1">
        <f t="shared" si="6"/>
        <v>0.39999999999906777</v>
      </c>
      <c r="K128" s="1">
        <f t="shared" si="7"/>
        <v>8.8000000000008072</v>
      </c>
      <c r="L128" s="1">
        <f t="shared" si="8"/>
        <v>28.000000000000114</v>
      </c>
      <c r="M128" s="1" t="str">
        <f t="shared" si="10"/>
        <v>Up</v>
      </c>
    </row>
    <row r="129" spans="1:13">
      <c r="A129" s="1">
        <v>1</v>
      </c>
      <c r="B129" s="1" t="s">
        <v>7</v>
      </c>
      <c r="C129" s="2">
        <v>0</v>
      </c>
      <c r="D129" s="1">
        <v>92.341999999999999</v>
      </c>
      <c r="E129" s="1">
        <v>92.567999999999998</v>
      </c>
      <c r="F129" s="1">
        <v>92.340999999999994</v>
      </c>
      <c r="G129" s="1">
        <v>92.498000000000005</v>
      </c>
      <c r="H129" s="1">
        <v>6215</v>
      </c>
      <c r="I129" s="1">
        <f t="shared" si="9"/>
        <v>22.599999999999909</v>
      </c>
      <c r="J129" s="1">
        <f t="shared" si="6"/>
        <v>0.10000000000047748</v>
      </c>
      <c r="K129" s="1">
        <f t="shared" si="7"/>
        <v>15.600000000000591</v>
      </c>
      <c r="L129" s="1">
        <f t="shared" si="8"/>
        <v>22.700000000000387</v>
      </c>
      <c r="M129" s="1" t="str">
        <f t="shared" si="10"/>
        <v>Up</v>
      </c>
    </row>
    <row r="130" spans="1:13">
      <c r="A130" s="1">
        <v>2</v>
      </c>
      <c r="B130" s="1" t="s">
        <v>7</v>
      </c>
      <c r="C130" s="2">
        <v>4.1666666666666664E-2</v>
      </c>
      <c r="D130" s="1">
        <v>92.497</v>
      </c>
      <c r="E130" s="1">
        <v>92.825999999999993</v>
      </c>
      <c r="F130" s="1">
        <v>92.488</v>
      </c>
      <c r="G130" s="1">
        <v>92.816000000000003</v>
      </c>
      <c r="H130" s="1">
        <v>5311</v>
      </c>
      <c r="I130" s="1">
        <f t="shared" si="9"/>
        <v>32.899999999999352</v>
      </c>
      <c r="J130" s="1">
        <f t="shared" si="6"/>
        <v>0.90000000000003411</v>
      </c>
      <c r="K130" s="1">
        <f t="shared" si="7"/>
        <v>31.900000000000261</v>
      </c>
      <c r="L130" s="1">
        <f t="shared" si="8"/>
        <v>33.799999999999386</v>
      </c>
      <c r="M130" s="1" t="str">
        <f t="shared" si="10"/>
        <v>Up</v>
      </c>
    </row>
    <row r="131" spans="1:13">
      <c r="A131" s="1">
        <v>3</v>
      </c>
      <c r="B131" s="1" t="s">
        <v>7</v>
      </c>
      <c r="C131" s="2">
        <v>8.3333333333333329E-2</v>
      </c>
      <c r="D131" s="1">
        <v>92.816999999999993</v>
      </c>
      <c r="E131" s="1">
        <v>92.894000000000005</v>
      </c>
      <c r="F131" s="1">
        <v>92.531999999999996</v>
      </c>
      <c r="G131" s="1">
        <v>92.602999999999994</v>
      </c>
      <c r="H131" s="1">
        <v>6210</v>
      </c>
      <c r="I131" s="1">
        <f t="shared" si="9"/>
        <v>7.7000000000012392</v>
      </c>
      <c r="J131" s="1">
        <f t="shared" ref="J131:J194" si="11">(D131-F131)*100</f>
        <v>28.499999999999659</v>
      </c>
      <c r="K131" s="1">
        <f t="shared" ref="K131:K194" si="12">IF(D131&lt;G131,G131-D131,D131-G131)*100</f>
        <v>21.399999999999864</v>
      </c>
      <c r="L131" s="1">
        <f t="shared" ref="L131:L194" si="13">(E131-F131)*100</f>
        <v>36.200000000000898</v>
      </c>
      <c r="M131" s="1" t="str">
        <f t="shared" si="10"/>
        <v>Down</v>
      </c>
    </row>
    <row r="132" spans="1:13">
      <c r="A132" s="1">
        <v>4</v>
      </c>
      <c r="B132" s="1" t="s">
        <v>7</v>
      </c>
      <c r="C132" s="2">
        <v>0.125</v>
      </c>
      <c r="D132" s="1">
        <v>92.600999999999999</v>
      </c>
      <c r="E132" s="1">
        <v>92.864000000000004</v>
      </c>
      <c r="F132" s="1">
        <v>92.492000000000004</v>
      </c>
      <c r="G132" s="1">
        <v>92.852999999999994</v>
      </c>
      <c r="H132" s="1">
        <v>8633</v>
      </c>
      <c r="I132" s="1">
        <f t="shared" ref="I132:I195" si="14">(E132-D132)*100</f>
        <v>26.300000000000523</v>
      </c>
      <c r="J132" s="1">
        <f t="shared" si="11"/>
        <v>10.899999999999466</v>
      </c>
      <c r="K132" s="1">
        <f t="shared" si="12"/>
        <v>25.199999999999534</v>
      </c>
      <c r="L132" s="1">
        <f t="shared" si="13"/>
        <v>37.199999999999989</v>
      </c>
      <c r="M132" s="1" t="str">
        <f t="shared" ref="M132:M195" si="15">IF(D132&lt;G132,"Up","Down")</f>
        <v>Up</v>
      </c>
    </row>
    <row r="133" spans="1:13">
      <c r="A133" s="1">
        <v>5</v>
      </c>
      <c r="B133" s="1" t="s">
        <v>7</v>
      </c>
      <c r="C133" s="2">
        <v>0.16666666666666666</v>
      </c>
      <c r="D133" s="1">
        <v>92.849000000000004</v>
      </c>
      <c r="E133" s="1">
        <v>93.078000000000003</v>
      </c>
      <c r="F133" s="1">
        <v>92.710999999999999</v>
      </c>
      <c r="G133" s="1">
        <v>93.043999999999997</v>
      </c>
      <c r="H133" s="1">
        <v>8565</v>
      </c>
      <c r="I133" s="1">
        <f t="shared" si="14"/>
        <v>22.89999999999992</v>
      </c>
      <c r="J133" s="1">
        <f t="shared" si="11"/>
        <v>13.800000000000523</v>
      </c>
      <c r="K133" s="1">
        <f t="shared" si="12"/>
        <v>19.499999999999318</v>
      </c>
      <c r="L133" s="1">
        <f t="shared" si="13"/>
        <v>36.700000000000443</v>
      </c>
      <c r="M133" s="1" t="str">
        <f t="shared" si="15"/>
        <v>Up</v>
      </c>
    </row>
    <row r="134" spans="1:13">
      <c r="A134" s="1">
        <v>6</v>
      </c>
      <c r="B134" s="1" t="s">
        <v>7</v>
      </c>
      <c r="C134" s="2">
        <v>0.20833333333333334</v>
      </c>
      <c r="D134" s="1">
        <v>93.043999999999997</v>
      </c>
      <c r="E134" s="1">
        <v>93.197000000000003</v>
      </c>
      <c r="F134" s="1">
        <v>92.932000000000002</v>
      </c>
      <c r="G134" s="1">
        <v>93.058999999999997</v>
      </c>
      <c r="H134" s="1">
        <v>5488</v>
      </c>
      <c r="I134" s="1">
        <f t="shared" si="14"/>
        <v>15.30000000000058</v>
      </c>
      <c r="J134" s="1">
        <f t="shared" si="11"/>
        <v>11.199999999999477</v>
      </c>
      <c r="K134" s="1">
        <f t="shared" si="12"/>
        <v>1.5000000000000568</v>
      </c>
      <c r="L134" s="1">
        <f t="shared" si="13"/>
        <v>26.500000000000057</v>
      </c>
      <c r="M134" s="1" t="str">
        <f t="shared" si="15"/>
        <v>Up</v>
      </c>
    </row>
    <row r="135" spans="1:13">
      <c r="A135" s="1">
        <v>7</v>
      </c>
      <c r="B135" s="1" t="s">
        <v>7</v>
      </c>
      <c r="C135" s="2">
        <v>0.25</v>
      </c>
      <c r="D135" s="1">
        <v>93.058999999999997</v>
      </c>
      <c r="E135" s="1">
        <v>93.174000000000007</v>
      </c>
      <c r="F135" s="1">
        <v>92.992000000000004</v>
      </c>
      <c r="G135" s="1">
        <v>93.138000000000005</v>
      </c>
      <c r="H135" s="1">
        <v>4938</v>
      </c>
      <c r="I135" s="1">
        <f t="shared" si="14"/>
        <v>11.500000000000909</v>
      </c>
      <c r="J135" s="1">
        <f t="shared" si="11"/>
        <v>6.6999999999993065</v>
      </c>
      <c r="K135" s="1">
        <f t="shared" si="12"/>
        <v>7.9000000000007731</v>
      </c>
      <c r="L135" s="1">
        <f t="shared" si="13"/>
        <v>18.200000000000216</v>
      </c>
      <c r="M135" s="1" t="str">
        <f t="shared" si="15"/>
        <v>Up</v>
      </c>
    </row>
    <row r="136" spans="1:13">
      <c r="A136" s="1">
        <v>8</v>
      </c>
      <c r="B136" s="1" t="s">
        <v>7</v>
      </c>
      <c r="C136" s="2">
        <v>0.29166666666666669</v>
      </c>
      <c r="D136" s="1">
        <v>93.138000000000005</v>
      </c>
      <c r="E136" s="1">
        <v>93.448999999999998</v>
      </c>
      <c r="F136" s="1">
        <v>93.135000000000005</v>
      </c>
      <c r="G136" s="1">
        <v>93.352999999999994</v>
      </c>
      <c r="H136" s="1">
        <v>6656</v>
      </c>
      <c r="I136" s="1">
        <f t="shared" si="14"/>
        <v>31.099999999999284</v>
      </c>
      <c r="J136" s="1">
        <f t="shared" si="11"/>
        <v>0.30000000000001137</v>
      </c>
      <c r="K136" s="1">
        <f t="shared" si="12"/>
        <v>21.49999999999892</v>
      </c>
      <c r="L136" s="1">
        <f t="shared" si="13"/>
        <v>31.399999999999295</v>
      </c>
      <c r="M136" s="1" t="str">
        <f t="shared" si="15"/>
        <v>Up</v>
      </c>
    </row>
    <row r="137" spans="1:13">
      <c r="A137" s="1">
        <v>9</v>
      </c>
      <c r="B137" s="1" t="s">
        <v>7</v>
      </c>
      <c r="C137" s="2">
        <v>0.33333333333333331</v>
      </c>
      <c r="D137" s="1">
        <v>93.352999999999994</v>
      </c>
      <c r="E137" s="1">
        <v>93.39</v>
      </c>
      <c r="F137" s="1">
        <v>93.069000000000003</v>
      </c>
      <c r="G137" s="1">
        <v>93.242999999999995</v>
      </c>
      <c r="H137" s="1">
        <v>9616</v>
      </c>
      <c r="I137" s="1">
        <f t="shared" si="14"/>
        <v>3.7000000000006139</v>
      </c>
      <c r="J137" s="1">
        <f t="shared" si="11"/>
        <v>28.399999999999181</v>
      </c>
      <c r="K137" s="1">
        <f t="shared" si="12"/>
        <v>10.999999999999943</v>
      </c>
      <c r="L137" s="1">
        <f t="shared" si="13"/>
        <v>32.099999999999795</v>
      </c>
      <c r="M137" s="1" t="str">
        <f t="shared" si="15"/>
        <v>Down</v>
      </c>
    </row>
    <row r="138" spans="1:13">
      <c r="A138" s="1">
        <v>10</v>
      </c>
      <c r="B138" s="1" t="s">
        <v>7</v>
      </c>
      <c r="C138" s="2">
        <v>0.375</v>
      </c>
      <c r="D138" s="1">
        <v>93.245000000000005</v>
      </c>
      <c r="E138" s="1">
        <v>93.507999999999996</v>
      </c>
      <c r="F138" s="1">
        <v>93.23</v>
      </c>
      <c r="G138" s="1">
        <v>93.356999999999999</v>
      </c>
      <c r="H138" s="1">
        <v>15980</v>
      </c>
      <c r="I138" s="1">
        <f t="shared" si="14"/>
        <v>26.299999999999102</v>
      </c>
      <c r="J138" s="1">
        <f t="shared" si="11"/>
        <v>1.5000000000000568</v>
      </c>
      <c r="K138" s="1">
        <f t="shared" si="12"/>
        <v>11.199999999999477</v>
      </c>
      <c r="L138" s="1">
        <f t="shared" si="13"/>
        <v>27.799999999999159</v>
      </c>
      <c r="M138" s="1" t="str">
        <f t="shared" si="15"/>
        <v>Up</v>
      </c>
    </row>
    <row r="139" spans="1:13">
      <c r="A139" s="1">
        <v>11</v>
      </c>
      <c r="B139" s="1" t="s">
        <v>7</v>
      </c>
      <c r="C139" s="2">
        <v>0.41666666666666669</v>
      </c>
      <c r="D139" s="1">
        <v>93.355999999999995</v>
      </c>
      <c r="E139" s="1">
        <v>93.733000000000004</v>
      </c>
      <c r="F139" s="1">
        <v>93.213999999999999</v>
      </c>
      <c r="G139" s="1">
        <v>93.597999999999999</v>
      </c>
      <c r="H139" s="1">
        <v>13661</v>
      </c>
      <c r="I139" s="1">
        <f t="shared" si="14"/>
        <v>37.700000000000955</v>
      </c>
      <c r="J139" s="1">
        <f t="shared" si="11"/>
        <v>14.199999999999591</v>
      </c>
      <c r="K139" s="1">
        <f t="shared" si="12"/>
        <v>24.200000000000443</v>
      </c>
      <c r="L139" s="1">
        <f t="shared" si="13"/>
        <v>51.900000000000546</v>
      </c>
      <c r="M139" s="1" t="str">
        <f t="shared" si="15"/>
        <v>Up</v>
      </c>
    </row>
    <row r="140" spans="1:13">
      <c r="A140" s="1">
        <v>12</v>
      </c>
      <c r="B140" s="1" t="s">
        <v>7</v>
      </c>
      <c r="C140" s="2">
        <v>0.45833333333333331</v>
      </c>
      <c r="D140" s="1">
        <v>93.599000000000004</v>
      </c>
      <c r="E140" s="1">
        <v>93.667000000000002</v>
      </c>
      <c r="F140" s="1">
        <v>93.456999999999994</v>
      </c>
      <c r="G140" s="1">
        <v>93.622</v>
      </c>
      <c r="H140" s="1">
        <v>12556</v>
      </c>
      <c r="I140" s="1">
        <f t="shared" si="14"/>
        <v>6.799999999999784</v>
      </c>
      <c r="J140" s="1">
        <f t="shared" si="11"/>
        <v>14.200000000001012</v>
      </c>
      <c r="K140" s="1">
        <f t="shared" si="12"/>
        <v>2.2999999999996135</v>
      </c>
      <c r="L140" s="1">
        <f t="shared" si="13"/>
        <v>21.000000000000796</v>
      </c>
      <c r="M140" s="1" t="str">
        <f t="shared" si="15"/>
        <v>Up</v>
      </c>
    </row>
    <row r="141" spans="1:13">
      <c r="A141" s="1">
        <v>13</v>
      </c>
      <c r="B141" s="1" t="s">
        <v>7</v>
      </c>
      <c r="C141" s="2">
        <v>0.5</v>
      </c>
      <c r="D141" s="1">
        <v>93.620999999999995</v>
      </c>
      <c r="E141" s="1">
        <v>93.79</v>
      </c>
      <c r="F141" s="1">
        <v>93.376000000000005</v>
      </c>
      <c r="G141" s="1">
        <v>93.379000000000005</v>
      </c>
      <c r="H141" s="1">
        <v>9932</v>
      </c>
      <c r="I141" s="1">
        <f t="shared" si="14"/>
        <v>16.900000000001114</v>
      </c>
      <c r="J141" s="1">
        <f t="shared" si="11"/>
        <v>24.499999999999034</v>
      </c>
      <c r="K141" s="1">
        <f t="shared" si="12"/>
        <v>24.199999999999022</v>
      </c>
      <c r="L141" s="1">
        <f t="shared" si="13"/>
        <v>41.400000000000148</v>
      </c>
      <c r="M141" s="1" t="str">
        <f t="shared" si="15"/>
        <v>Down</v>
      </c>
    </row>
    <row r="142" spans="1:13">
      <c r="A142" s="1">
        <v>14</v>
      </c>
      <c r="B142" s="1" t="s">
        <v>7</v>
      </c>
      <c r="C142" s="2">
        <v>0.54166666666666663</v>
      </c>
      <c r="D142" s="1">
        <v>93.379000000000005</v>
      </c>
      <c r="E142" s="1">
        <v>93.507000000000005</v>
      </c>
      <c r="F142" s="1">
        <v>93.225999999999999</v>
      </c>
      <c r="G142" s="1">
        <v>93.373999999999995</v>
      </c>
      <c r="H142" s="1">
        <v>8715</v>
      </c>
      <c r="I142" s="1">
        <f t="shared" si="14"/>
        <v>12.800000000000011</v>
      </c>
      <c r="J142" s="1">
        <f t="shared" si="11"/>
        <v>15.30000000000058</v>
      </c>
      <c r="K142" s="1">
        <f t="shared" si="12"/>
        <v>0.50000000000096634</v>
      </c>
      <c r="L142" s="1">
        <f t="shared" si="13"/>
        <v>28.100000000000591</v>
      </c>
      <c r="M142" s="1" t="str">
        <f t="shared" si="15"/>
        <v>Down</v>
      </c>
    </row>
    <row r="143" spans="1:13">
      <c r="A143" s="1">
        <v>15</v>
      </c>
      <c r="B143" s="1" t="s">
        <v>7</v>
      </c>
      <c r="C143" s="2">
        <v>0.58333333333333337</v>
      </c>
      <c r="D143" s="1">
        <v>93.373999999999995</v>
      </c>
      <c r="E143" s="1">
        <v>93.540999999999997</v>
      </c>
      <c r="F143" s="1">
        <v>93.218000000000004</v>
      </c>
      <c r="G143" s="1">
        <v>93.524000000000001</v>
      </c>
      <c r="H143" s="1">
        <v>6892</v>
      </c>
      <c r="I143" s="1">
        <f t="shared" si="14"/>
        <v>16.700000000000159</v>
      </c>
      <c r="J143" s="1">
        <f t="shared" si="11"/>
        <v>15.59999999999917</v>
      </c>
      <c r="K143" s="1">
        <f t="shared" si="12"/>
        <v>15.000000000000568</v>
      </c>
      <c r="L143" s="1">
        <f t="shared" si="13"/>
        <v>32.299999999999329</v>
      </c>
      <c r="M143" s="1" t="str">
        <f t="shared" si="15"/>
        <v>Up</v>
      </c>
    </row>
    <row r="144" spans="1:13">
      <c r="A144" s="1">
        <v>16</v>
      </c>
      <c r="B144" s="1" t="s">
        <v>7</v>
      </c>
      <c r="C144" s="2">
        <v>0.625</v>
      </c>
      <c r="D144" s="1">
        <v>93.524000000000001</v>
      </c>
      <c r="E144" s="1">
        <v>93.600999999999999</v>
      </c>
      <c r="F144" s="1">
        <v>93.364000000000004</v>
      </c>
      <c r="G144" s="1">
        <v>93.414000000000001</v>
      </c>
      <c r="H144" s="1">
        <v>4451</v>
      </c>
      <c r="I144" s="1">
        <f t="shared" si="14"/>
        <v>7.6999999999998181</v>
      </c>
      <c r="J144" s="1">
        <f t="shared" si="11"/>
        <v>15.999999999999659</v>
      </c>
      <c r="K144" s="1">
        <f t="shared" si="12"/>
        <v>10.999999999999943</v>
      </c>
      <c r="L144" s="1">
        <f t="shared" si="13"/>
        <v>23.699999999999477</v>
      </c>
      <c r="M144" s="1" t="str">
        <f t="shared" si="15"/>
        <v>Down</v>
      </c>
    </row>
    <row r="145" spans="1:13">
      <c r="A145" s="1">
        <v>17</v>
      </c>
      <c r="B145" s="1" t="s">
        <v>7</v>
      </c>
      <c r="C145" s="2">
        <v>0.66666666666666663</v>
      </c>
      <c r="D145" s="1">
        <v>93.415000000000006</v>
      </c>
      <c r="E145" s="1">
        <v>93.460999999999999</v>
      </c>
      <c r="F145" s="1">
        <v>93.278999999999996</v>
      </c>
      <c r="G145" s="1">
        <v>93.418000000000006</v>
      </c>
      <c r="H145" s="1">
        <v>3585</v>
      </c>
      <c r="I145" s="1">
        <f t="shared" si="14"/>
        <v>4.5999999999992269</v>
      </c>
      <c r="J145" s="1">
        <f t="shared" si="11"/>
        <v>13.600000000000989</v>
      </c>
      <c r="K145" s="1">
        <f t="shared" si="12"/>
        <v>0.30000000000001137</v>
      </c>
      <c r="L145" s="1">
        <f t="shared" si="13"/>
        <v>18.200000000000216</v>
      </c>
      <c r="M145" s="1" t="str">
        <f t="shared" si="15"/>
        <v>Up</v>
      </c>
    </row>
    <row r="146" spans="1:13">
      <c r="A146" s="1">
        <v>18</v>
      </c>
      <c r="B146" s="1" t="s">
        <v>7</v>
      </c>
      <c r="C146" s="2">
        <v>0.70833333333333337</v>
      </c>
      <c r="D146" s="1">
        <v>93.423000000000002</v>
      </c>
      <c r="E146" s="1">
        <v>93.686000000000007</v>
      </c>
      <c r="F146" s="1">
        <v>93.314999999999998</v>
      </c>
      <c r="G146" s="1">
        <v>93.632000000000005</v>
      </c>
      <c r="H146" s="1">
        <v>3609</v>
      </c>
      <c r="I146" s="1">
        <f t="shared" si="14"/>
        <v>26.300000000000523</v>
      </c>
      <c r="J146" s="1">
        <f t="shared" si="11"/>
        <v>10.800000000000409</v>
      </c>
      <c r="K146" s="1">
        <f t="shared" si="12"/>
        <v>20.900000000000318</v>
      </c>
      <c r="L146" s="1">
        <f t="shared" si="13"/>
        <v>37.100000000000932</v>
      </c>
      <c r="M146" s="1" t="str">
        <f t="shared" si="15"/>
        <v>Up</v>
      </c>
    </row>
    <row r="147" spans="1:13">
      <c r="A147" s="1">
        <v>19</v>
      </c>
      <c r="B147" s="1" t="s">
        <v>7</v>
      </c>
      <c r="C147" s="2">
        <v>0.75</v>
      </c>
      <c r="D147" s="1">
        <v>93.63</v>
      </c>
      <c r="E147" s="1">
        <v>93.685000000000002</v>
      </c>
      <c r="F147" s="1">
        <v>93.424000000000007</v>
      </c>
      <c r="G147" s="1">
        <v>93.474999999999994</v>
      </c>
      <c r="H147" s="1">
        <v>3788</v>
      </c>
      <c r="I147" s="1">
        <f t="shared" si="14"/>
        <v>5.5000000000006821</v>
      </c>
      <c r="J147" s="1">
        <f t="shared" si="11"/>
        <v>20.599999999998886</v>
      </c>
      <c r="K147" s="1">
        <f t="shared" si="12"/>
        <v>15.500000000000114</v>
      </c>
      <c r="L147" s="1">
        <f t="shared" si="13"/>
        <v>26.099999999999568</v>
      </c>
      <c r="M147" s="1" t="str">
        <f t="shared" si="15"/>
        <v>Down</v>
      </c>
    </row>
    <row r="148" spans="1:13">
      <c r="A148" s="1">
        <v>20</v>
      </c>
      <c r="B148" s="1" t="s">
        <v>7</v>
      </c>
      <c r="C148" s="2">
        <v>0.79166666666666663</v>
      </c>
      <c r="D148" s="1">
        <v>93.475999999999999</v>
      </c>
      <c r="E148" s="1">
        <v>93.503</v>
      </c>
      <c r="F148" s="1">
        <v>92.998000000000005</v>
      </c>
      <c r="G148" s="1">
        <v>93.213999999999999</v>
      </c>
      <c r="H148" s="1">
        <v>5587</v>
      </c>
      <c r="I148" s="1">
        <f t="shared" si="14"/>
        <v>2.7000000000001023</v>
      </c>
      <c r="J148" s="1">
        <f t="shared" si="11"/>
        <v>47.799999999999443</v>
      </c>
      <c r="K148" s="1">
        <f t="shared" si="12"/>
        <v>26.200000000000045</v>
      </c>
      <c r="L148" s="1">
        <f t="shared" si="13"/>
        <v>50.499999999999545</v>
      </c>
      <c r="M148" s="1" t="str">
        <f t="shared" si="15"/>
        <v>Down</v>
      </c>
    </row>
    <row r="149" spans="1:13">
      <c r="A149" s="1">
        <v>21</v>
      </c>
      <c r="B149" s="1" t="s">
        <v>7</v>
      </c>
      <c r="C149" s="2">
        <v>0.83333333333333337</v>
      </c>
      <c r="D149" s="1">
        <v>93.212999999999994</v>
      </c>
      <c r="E149" s="1">
        <v>93.22</v>
      </c>
      <c r="F149" s="1">
        <v>93.010999999999996</v>
      </c>
      <c r="G149" s="1">
        <v>93.088999999999999</v>
      </c>
      <c r="H149" s="1">
        <v>9169</v>
      </c>
      <c r="I149" s="1">
        <f t="shared" si="14"/>
        <v>0.70000000000050022</v>
      </c>
      <c r="J149" s="1">
        <f t="shared" si="11"/>
        <v>20.199999999999818</v>
      </c>
      <c r="K149" s="1">
        <f t="shared" si="12"/>
        <v>12.399999999999523</v>
      </c>
      <c r="L149" s="1">
        <f t="shared" si="13"/>
        <v>20.900000000000318</v>
      </c>
      <c r="M149" s="1" t="str">
        <f t="shared" si="15"/>
        <v>Down</v>
      </c>
    </row>
    <row r="150" spans="1:13">
      <c r="A150" s="1">
        <v>22</v>
      </c>
      <c r="B150" s="1" t="s">
        <v>7</v>
      </c>
      <c r="C150" s="2">
        <v>0.875</v>
      </c>
      <c r="D150" s="1">
        <v>93.087999999999994</v>
      </c>
      <c r="E150" s="1">
        <v>93.087999999999994</v>
      </c>
      <c r="F150" s="1">
        <v>92.674000000000007</v>
      </c>
      <c r="G150" s="1">
        <v>93.013000000000005</v>
      </c>
      <c r="H150" s="1">
        <v>10434</v>
      </c>
      <c r="I150" s="1">
        <f t="shared" si="14"/>
        <v>0</v>
      </c>
      <c r="J150" s="1">
        <f t="shared" si="11"/>
        <v>41.399999999998727</v>
      </c>
      <c r="K150" s="1">
        <f t="shared" si="12"/>
        <v>7.4999999999988631</v>
      </c>
      <c r="L150" s="1">
        <f t="shared" si="13"/>
        <v>41.399999999998727</v>
      </c>
      <c r="M150" s="1" t="str">
        <f t="shared" si="15"/>
        <v>Down</v>
      </c>
    </row>
    <row r="151" spans="1:13">
      <c r="A151" s="1">
        <v>23</v>
      </c>
      <c r="B151" s="1" t="s">
        <v>7</v>
      </c>
      <c r="C151" s="2">
        <v>0.91666666666666663</v>
      </c>
      <c r="D151" s="1">
        <v>93.010999999999996</v>
      </c>
      <c r="E151" s="1">
        <v>93.07</v>
      </c>
      <c r="F151" s="1">
        <v>92.317999999999998</v>
      </c>
      <c r="G151" s="1">
        <v>92.616</v>
      </c>
      <c r="H151" s="1">
        <v>11246</v>
      </c>
      <c r="I151" s="1">
        <f t="shared" si="14"/>
        <v>5.8999999999997499</v>
      </c>
      <c r="J151" s="1">
        <f t="shared" si="11"/>
        <v>69.299999999999784</v>
      </c>
      <c r="K151" s="1">
        <f t="shared" si="12"/>
        <v>39.499999999999602</v>
      </c>
      <c r="L151" s="1">
        <f t="shared" si="13"/>
        <v>75.199999999999534</v>
      </c>
      <c r="M151" s="1" t="str">
        <f t="shared" si="15"/>
        <v>Down</v>
      </c>
    </row>
    <row r="152" spans="1:13">
      <c r="A152" s="1">
        <v>24</v>
      </c>
      <c r="B152" s="1" t="s">
        <v>7</v>
      </c>
      <c r="C152" s="2">
        <v>0.95833333333333337</v>
      </c>
      <c r="D152" s="1">
        <v>92.617000000000004</v>
      </c>
      <c r="E152" s="1">
        <v>92.73</v>
      </c>
      <c r="F152" s="1">
        <v>92.281000000000006</v>
      </c>
      <c r="G152" s="1">
        <v>92.674000000000007</v>
      </c>
      <c r="H152" s="1">
        <v>17754</v>
      </c>
      <c r="I152" s="1">
        <f t="shared" si="14"/>
        <v>11.299999999999955</v>
      </c>
      <c r="J152" s="1">
        <f t="shared" si="11"/>
        <v>33.599999999999852</v>
      </c>
      <c r="K152" s="1">
        <f t="shared" si="12"/>
        <v>5.700000000000216</v>
      </c>
      <c r="L152" s="1">
        <f t="shared" si="13"/>
        <v>44.899999999999807</v>
      </c>
      <c r="M152" s="1" t="str">
        <f t="shared" si="15"/>
        <v>Up</v>
      </c>
    </row>
    <row r="153" spans="1:13">
      <c r="A153" s="1">
        <v>1</v>
      </c>
      <c r="B153" s="1" t="s">
        <v>8</v>
      </c>
      <c r="C153" s="2">
        <v>0</v>
      </c>
      <c r="D153" s="1">
        <v>92.676000000000002</v>
      </c>
      <c r="E153" s="1">
        <v>92.692999999999998</v>
      </c>
      <c r="F153" s="1">
        <v>92.334000000000003</v>
      </c>
      <c r="G153" s="1">
        <v>92.402000000000001</v>
      </c>
      <c r="H153" s="1">
        <v>8962</v>
      </c>
      <c r="I153" s="1">
        <f t="shared" si="14"/>
        <v>1.6999999999995907</v>
      </c>
      <c r="J153" s="1">
        <f t="shared" si="11"/>
        <v>34.199999999999875</v>
      </c>
      <c r="K153" s="1">
        <f t="shared" si="12"/>
        <v>27.400000000000091</v>
      </c>
      <c r="L153" s="1">
        <f t="shared" si="13"/>
        <v>35.899999999999466</v>
      </c>
      <c r="M153" s="1" t="str">
        <f t="shared" si="15"/>
        <v>Down</v>
      </c>
    </row>
    <row r="154" spans="1:13">
      <c r="A154" s="1">
        <v>2</v>
      </c>
      <c r="B154" s="1" t="s">
        <v>8</v>
      </c>
      <c r="C154" s="2">
        <v>4.1666666666666664E-2</v>
      </c>
      <c r="D154" s="1">
        <v>92.402000000000001</v>
      </c>
      <c r="E154" s="1">
        <v>92.481999999999999</v>
      </c>
      <c r="F154" s="1">
        <v>92.281999999999996</v>
      </c>
      <c r="G154" s="1">
        <v>92.341999999999999</v>
      </c>
      <c r="H154" s="1">
        <v>8307</v>
      </c>
      <c r="I154" s="1">
        <f t="shared" si="14"/>
        <v>7.9999999999998295</v>
      </c>
      <c r="J154" s="1">
        <f t="shared" si="11"/>
        <v>12.000000000000455</v>
      </c>
      <c r="K154" s="1">
        <f t="shared" si="12"/>
        <v>6.0000000000002274</v>
      </c>
      <c r="L154" s="1">
        <f t="shared" si="13"/>
        <v>20.000000000000284</v>
      </c>
      <c r="M154" s="1" t="str">
        <f t="shared" si="15"/>
        <v>Down</v>
      </c>
    </row>
    <row r="155" spans="1:13">
      <c r="A155" s="1">
        <v>3</v>
      </c>
      <c r="B155" s="1" t="s">
        <v>8</v>
      </c>
      <c r="C155" s="2">
        <v>8.3333333333333329E-2</v>
      </c>
      <c r="D155" s="1">
        <v>92.344999999999999</v>
      </c>
      <c r="E155" s="1">
        <v>92.646000000000001</v>
      </c>
      <c r="F155" s="1">
        <v>92.266999999999996</v>
      </c>
      <c r="G155" s="1">
        <v>92.478999999999999</v>
      </c>
      <c r="H155" s="1">
        <v>8382</v>
      </c>
      <c r="I155" s="1">
        <f t="shared" si="14"/>
        <v>30.100000000000193</v>
      </c>
      <c r="J155" s="1">
        <f t="shared" si="11"/>
        <v>7.8000000000002956</v>
      </c>
      <c r="K155" s="1">
        <f t="shared" si="12"/>
        <v>13.400000000000034</v>
      </c>
      <c r="L155" s="1">
        <f t="shared" si="13"/>
        <v>37.900000000000489</v>
      </c>
      <c r="M155" s="1" t="str">
        <f t="shared" si="15"/>
        <v>Up</v>
      </c>
    </row>
    <row r="156" spans="1:13">
      <c r="A156" s="1">
        <v>4</v>
      </c>
      <c r="B156" s="1" t="s">
        <v>8</v>
      </c>
      <c r="C156" s="2">
        <v>0.125</v>
      </c>
      <c r="D156" s="1">
        <v>92.477999999999994</v>
      </c>
      <c r="E156" s="1">
        <v>92.477999999999994</v>
      </c>
      <c r="F156" s="1">
        <v>91.483000000000004</v>
      </c>
      <c r="G156" s="1">
        <v>91.721000000000004</v>
      </c>
      <c r="H156" s="1">
        <v>17413</v>
      </c>
      <c r="I156" s="1">
        <f t="shared" si="14"/>
        <v>0</v>
      </c>
      <c r="J156" s="1">
        <f t="shared" si="11"/>
        <v>99.499999999999034</v>
      </c>
      <c r="K156" s="1">
        <f t="shared" si="12"/>
        <v>75.699999999999079</v>
      </c>
      <c r="L156" s="1">
        <f t="shared" si="13"/>
        <v>99.499999999999034</v>
      </c>
      <c r="M156" s="1" t="str">
        <f t="shared" si="15"/>
        <v>Down</v>
      </c>
    </row>
    <row r="157" spans="1:13">
      <c r="A157" s="1">
        <v>5</v>
      </c>
      <c r="B157" s="1" t="s">
        <v>8</v>
      </c>
      <c r="C157" s="2">
        <v>0.16666666666666666</v>
      </c>
      <c r="D157" s="1">
        <v>91.718999999999994</v>
      </c>
      <c r="E157" s="1">
        <v>91.828000000000003</v>
      </c>
      <c r="F157" s="1">
        <v>91.173000000000002</v>
      </c>
      <c r="G157" s="1">
        <v>91.27</v>
      </c>
      <c r="H157" s="1">
        <v>13789</v>
      </c>
      <c r="I157" s="1">
        <f t="shared" si="14"/>
        <v>10.900000000000887</v>
      </c>
      <c r="J157" s="1">
        <f t="shared" si="11"/>
        <v>54.599999999999227</v>
      </c>
      <c r="K157" s="1">
        <f t="shared" si="12"/>
        <v>44.899999999999807</v>
      </c>
      <c r="L157" s="1">
        <f t="shared" si="13"/>
        <v>65.500000000000114</v>
      </c>
      <c r="M157" s="1" t="str">
        <f t="shared" si="15"/>
        <v>Down</v>
      </c>
    </row>
    <row r="158" spans="1:13">
      <c r="A158" s="1">
        <v>6</v>
      </c>
      <c r="B158" s="1" t="s">
        <v>8</v>
      </c>
      <c r="C158" s="2">
        <v>0.20833333333333334</v>
      </c>
      <c r="D158" s="1">
        <v>91.272000000000006</v>
      </c>
      <c r="E158" s="1">
        <v>91.349000000000004</v>
      </c>
      <c r="F158" s="1">
        <v>90.156000000000006</v>
      </c>
      <c r="G158" s="1">
        <v>90.58</v>
      </c>
      <c r="H158" s="1">
        <v>19718</v>
      </c>
      <c r="I158" s="1">
        <f t="shared" si="14"/>
        <v>7.6999999999998181</v>
      </c>
      <c r="J158" s="1">
        <f t="shared" si="11"/>
        <v>111.59999999999997</v>
      </c>
      <c r="K158" s="1">
        <f t="shared" si="12"/>
        <v>69.200000000000728</v>
      </c>
      <c r="L158" s="1">
        <f t="shared" si="13"/>
        <v>119.29999999999978</v>
      </c>
      <c r="M158" s="1" t="str">
        <f t="shared" si="15"/>
        <v>Down</v>
      </c>
    </row>
    <row r="159" spans="1:13">
      <c r="A159" s="1">
        <v>7</v>
      </c>
      <c r="B159" s="1" t="s">
        <v>8</v>
      </c>
      <c r="C159" s="2">
        <v>0.25</v>
      </c>
      <c r="D159" s="1">
        <v>90.581000000000003</v>
      </c>
      <c r="E159" s="1">
        <v>90.793999999999997</v>
      </c>
      <c r="F159" s="1">
        <v>90.352000000000004</v>
      </c>
      <c r="G159" s="1">
        <v>90.564999999999998</v>
      </c>
      <c r="H159" s="1">
        <v>10105</v>
      </c>
      <c r="I159" s="1">
        <f t="shared" si="14"/>
        <v>21.299999999999386</v>
      </c>
      <c r="J159" s="1">
        <f t="shared" si="11"/>
        <v>22.89999999999992</v>
      </c>
      <c r="K159" s="1">
        <f t="shared" si="12"/>
        <v>1.6000000000005343</v>
      </c>
      <c r="L159" s="1">
        <f t="shared" si="13"/>
        <v>44.199999999999307</v>
      </c>
      <c r="M159" s="1" t="str">
        <f t="shared" si="15"/>
        <v>Down</v>
      </c>
    </row>
    <row r="160" spans="1:13">
      <c r="A160" s="1">
        <v>8</v>
      </c>
      <c r="B160" s="1" t="s">
        <v>8</v>
      </c>
      <c r="C160" s="2">
        <v>0.29166666666666669</v>
      </c>
      <c r="D160" s="1">
        <v>90.566000000000003</v>
      </c>
      <c r="E160" s="1">
        <v>90.745000000000005</v>
      </c>
      <c r="F160" s="1">
        <v>90.415000000000006</v>
      </c>
      <c r="G160" s="1">
        <v>90.608000000000004</v>
      </c>
      <c r="H160" s="1">
        <v>10591</v>
      </c>
      <c r="I160" s="1">
        <f t="shared" si="14"/>
        <v>17.900000000000205</v>
      </c>
      <c r="J160" s="1">
        <f t="shared" si="11"/>
        <v>15.099999999999625</v>
      </c>
      <c r="K160" s="1">
        <f t="shared" si="12"/>
        <v>4.2000000000001592</v>
      </c>
      <c r="L160" s="1">
        <f t="shared" si="13"/>
        <v>32.999999999999829</v>
      </c>
      <c r="M160" s="1" t="str">
        <f t="shared" si="15"/>
        <v>Up</v>
      </c>
    </row>
    <row r="161" spans="1:13">
      <c r="A161" s="1">
        <v>9</v>
      </c>
      <c r="B161" s="1" t="s">
        <v>8</v>
      </c>
      <c r="C161" s="2">
        <v>0.33333333333333331</v>
      </c>
      <c r="D161" s="1">
        <v>90.611000000000004</v>
      </c>
      <c r="E161" s="1">
        <v>91.123000000000005</v>
      </c>
      <c r="F161" s="1">
        <v>90.438000000000002</v>
      </c>
      <c r="G161" s="1">
        <v>90.97</v>
      </c>
      <c r="H161" s="1">
        <v>13033</v>
      </c>
      <c r="I161" s="1">
        <f t="shared" si="14"/>
        <v>51.200000000000045</v>
      </c>
      <c r="J161" s="1">
        <f t="shared" si="11"/>
        <v>17.300000000000182</v>
      </c>
      <c r="K161" s="1">
        <f t="shared" si="12"/>
        <v>35.899999999999466</v>
      </c>
      <c r="L161" s="1">
        <f t="shared" si="13"/>
        <v>68.500000000000227</v>
      </c>
      <c r="M161" s="1" t="str">
        <f t="shared" si="15"/>
        <v>Up</v>
      </c>
    </row>
    <row r="162" spans="1:13">
      <c r="A162" s="1">
        <v>10</v>
      </c>
      <c r="B162" s="1" t="s">
        <v>8</v>
      </c>
      <c r="C162" s="2">
        <v>0.375</v>
      </c>
      <c r="D162" s="1">
        <v>90.968999999999994</v>
      </c>
      <c r="E162" s="1">
        <v>91.019000000000005</v>
      </c>
      <c r="F162" s="1">
        <v>90.433000000000007</v>
      </c>
      <c r="G162" s="1">
        <v>90.825000000000003</v>
      </c>
      <c r="H162" s="1">
        <v>15638</v>
      </c>
      <c r="I162" s="1">
        <f t="shared" si="14"/>
        <v>5.0000000000011369</v>
      </c>
      <c r="J162" s="1">
        <f t="shared" si="11"/>
        <v>53.599999999998715</v>
      </c>
      <c r="K162" s="1">
        <f t="shared" si="12"/>
        <v>14.399999999999125</v>
      </c>
      <c r="L162" s="1">
        <f t="shared" si="13"/>
        <v>58.599999999999852</v>
      </c>
      <c r="M162" s="1" t="str">
        <f t="shared" si="15"/>
        <v>Down</v>
      </c>
    </row>
    <row r="163" spans="1:13">
      <c r="A163" s="1">
        <v>11</v>
      </c>
      <c r="B163" s="1" t="s">
        <v>8</v>
      </c>
      <c r="C163" s="2">
        <v>0.41666666666666669</v>
      </c>
      <c r="D163" s="1">
        <v>90.825999999999993</v>
      </c>
      <c r="E163" s="1">
        <v>91.099000000000004</v>
      </c>
      <c r="F163" s="1">
        <v>90.605999999999995</v>
      </c>
      <c r="G163" s="1">
        <v>91.040999999999997</v>
      </c>
      <c r="H163" s="1">
        <v>19133</v>
      </c>
      <c r="I163" s="1">
        <f t="shared" si="14"/>
        <v>27.300000000001035</v>
      </c>
      <c r="J163" s="1">
        <f t="shared" si="11"/>
        <v>21.999999999999886</v>
      </c>
      <c r="K163" s="1">
        <f t="shared" si="12"/>
        <v>21.500000000000341</v>
      </c>
      <c r="L163" s="1">
        <f t="shared" si="13"/>
        <v>49.300000000000921</v>
      </c>
      <c r="M163" s="1" t="str">
        <f t="shared" si="15"/>
        <v>Up</v>
      </c>
    </row>
    <row r="164" spans="1:13">
      <c r="A164" s="1">
        <v>12</v>
      </c>
      <c r="B164" s="1" t="s">
        <v>8</v>
      </c>
      <c r="C164" s="2">
        <v>0.45833333333333331</v>
      </c>
      <c r="D164" s="1">
        <v>91.042000000000002</v>
      </c>
      <c r="E164" s="1">
        <v>91.57</v>
      </c>
      <c r="F164" s="1">
        <v>90.974000000000004</v>
      </c>
      <c r="G164" s="1">
        <v>91.191999999999993</v>
      </c>
      <c r="H164" s="1">
        <v>14608</v>
      </c>
      <c r="I164" s="1">
        <f t="shared" si="14"/>
        <v>52.799999999999159</v>
      </c>
      <c r="J164" s="1">
        <f t="shared" si="11"/>
        <v>6.799999999999784</v>
      </c>
      <c r="K164" s="1">
        <f t="shared" si="12"/>
        <v>14.999999999999147</v>
      </c>
      <c r="L164" s="1">
        <f t="shared" si="13"/>
        <v>59.599999999998943</v>
      </c>
      <c r="M164" s="1" t="str">
        <f t="shared" si="15"/>
        <v>Up</v>
      </c>
    </row>
    <row r="165" spans="1:13">
      <c r="A165" s="1">
        <v>13</v>
      </c>
      <c r="B165" s="1" t="s">
        <v>8</v>
      </c>
      <c r="C165" s="2">
        <v>0.5</v>
      </c>
      <c r="D165" s="1">
        <v>91.194999999999993</v>
      </c>
      <c r="E165" s="1">
        <v>91.484999999999999</v>
      </c>
      <c r="F165" s="1">
        <v>91.176000000000002</v>
      </c>
      <c r="G165" s="1">
        <v>91.350999999999999</v>
      </c>
      <c r="H165" s="1">
        <v>6783</v>
      </c>
      <c r="I165" s="1">
        <f t="shared" si="14"/>
        <v>29.000000000000625</v>
      </c>
      <c r="J165" s="1">
        <f t="shared" si="11"/>
        <v>1.8999999999991246</v>
      </c>
      <c r="K165" s="1">
        <f t="shared" si="12"/>
        <v>15.600000000000591</v>
      </c>
      <c r="L165" s="1">
        <f t="shared" si="13"/>
        <v>30.89999999999975</v>
      </c>
      <c r="M165" s="1" t="str">
        <f t="shared" si="15"/>
        <v>Up</v>
      </c>
    </row>
    <row r="166" spans="1:13">
      <c r="A166" s="1">
        <v>14</v>
      </c>
      <c r="B166" s="1" t="s">
        <v>8</v>
      </c>
      <c r="C166" s="2">
        <v>0.54166666666666663</v>
      </c>
      <c r="D166" s="1">
        <v>91.350999999999999</v>
      </c>
      <c r="E166" s="1">
        <v>91.394999999999996</v>
      </c>
      <c r="F166" s="1">
        <v>90.108000000000004</v>
      </c>
      <c r="G166" s="1">
        <v>90.221000000000004</v>
      </c>
      <c r="H166" s="1">
        <v>17514</v>
      </c>
      <c r="I166" s="1">
        <f t="shared" si="14"/>
        <v>4.399999999999693</v>
      </c>
      <c r="J166" s="1">
        <f t="shared" si="11"/>
        <v>124.2999999999995</v>
      </c>
      <c r="K166" s="1">
        <f t="shared" si="12"/>
        <v>112.99999999999955</v>
      </c>
      <c r="L166" s="1">
        <f t="shared" si="13"/>
        <v>128.69999999999919</v>
      </c>
      <c r="M166" s="1" t="str">
        <f t="shared" si="15"/>
        <v>Down</v>
      </c>
    </row>
    <row r="167" spans="1:13">
      <c r="A167" s="1">
        <v>15</v>
      </c>
      <c r="B167" s="1" t="s">
        <v>8</v>
      </c>
      <c r="C167" s="2">
        <v>0.58333333333333337</v>
      </c>
      <c r="D167" s="1">
        <v>90.218000000000004</v>
      </c>
      <c r="E167" s="1">
        <v>90.831999999999994</v>
      </c>
      <c r="F167" s="1">
        <v>89.995999999999995</v>
      </c>
      <c r="G167" s="1">
        <v>90.772999999999996</v>
      </c>
      <c r="H167" s="1">
        <v>18016</v>
      </c>
      <c r="I167" s="1">
        <f t="shared" si="14"/>
        <v>61.399999999999011</v>
      </c>
      <c r="J167" s="1">
        <f t="shared" si="11"/>
        <v>22.200000000000841</v>
      </c>
      <c r="K167" s="1">
        <f t="shared" si="12"/>
        <v>55.499999999999261</v>
      </c>
      <c r="L167" s="1">
        <f t="shared" si="13"/>
        <v>83.599999999999852</v>
      </c>
      <c r="M167" s="1" t="str">
        <f t="shared" si="15"/>
        <v>Up</v>
      </c>
    </row>
    <row r="168" spans="1:13">
      <c r="A168" s="1">
        <v>16</v>
      </c>
      <c r="B168" s="1" t="s">
        <v>8</v>
      </c>
      <c r="C168" s="2">
        <v>0.625</v>
      </c>
      <c r="D168" s="1">
        <v>90.772000000000006</v>
      </c>
      <c r="E168" s="1">
        <v>90.981999999999999</v>
      </c>
      <c r="F168" s="1">
        <v>90.415999999999997</v>
      </c>
      <c r="G168" s="1">
        <v>90.457999999999998</v>
      </c>
      <c r="H168" s="1">
        <v>12079</v>
      </c>
      <c r="I168" s="1">
        <f t="shared" si="14"/>
        <v>20.999999999999375</v>
      </c>
      <c r="J168" s="1">
        <f t="shared" si="11"/>
        <v>35.600000000000875</v>
      </c>
      <c r="K168" s="1">
        <f t="shared" si="12"/>
        <v>31.400000000000716</v>
      </c>
      <c r="L168" s="1">
        <f t="shared" si="13"/>
        <v>56.60000000000025</v>
      </c>
      <c r="M168" s="1" t="str">
        <f t="shared" si="15"/>
        <v>Down</v>
      </c>
    </row>
    <row r="169" spans="1:13">
      <c r="A169" s="1">
        <v>17</v>
      </c>
      <c r="B169" s="1" t="s">
        <v>8</v>
      </c>
      <c r="C169" s="2">
        <v>0.66666666666666663</v>
      </c>
      <c r="D169" s="1">
        <v>90.457999999999998</v>
      </c>
      <c r="E169" s="1">
        <v>90.709000000000003</v>
      </c>
      <c r="F169" s="1">
        <v>90.456000000000003</v>
      </c>
      <c r="G169" s="1">
        <v>90.474999999999994</v>
      </c>
      <c r="H169" s="1">
        <v>5033</v>
      </c>
      <c r="I169" s="1">
        <f t="shared" si="14"/>
        <v>25.100000000000477</v>
      </c>
      <c r="J169" s="1">
        <f t="shared" si="11"/>
        <v>0.19999999999953388</v>
      </c>
      <c r="K169" s="1">
        <f t="shared" si="12"/>
        <v>1.6999999999995907</v>
      </c>
      <c r="L169" s="1">
        <f t="shared" si="13"/>
        <v>25.300000000000011</v>
      </c>
      <c r="M169" s="1" t="str">
        <f t="shared" si="15"/>
        <v>Up</v>
      </c>
    </row>
    <row r="170" spans="1:13">
      <c r="A170" s="1">
        <v>18</v>
      </c>
      <c r="B170" s="1" t="s">
        <v>8</v>
      </c>
      <c r="C170" s="2">
        <v>0.70833333333333337</v>
      </c>
      <c r="D170" s="1">
        <v>90.474000000000004</v>
      </c>
      <c r="E170" s="1">
        <v>90.736999999999995</v>
      </c>
      <c r="F170" s="1">
        <v>90.436999999999998</v>
      </c>
      <c r="G170" s="1">
        <v>90.620999999999995</v>
      </c>
      <c r="H170" s="1">
        <v>5115</v>
      </c>
      <c r="I170" s="1">
        <f t="shared" si="14"/>
        <v>26.299999999999102</v>
      </c>
      <c r="J170" s="1">
        <f t="shared" si="11"/>
        <v>3.7000000000006139</v>
      </c>
      <c r="K170" s="1">
        <f t="shared" si="12"/>
        <v>14.699999999999136</v>
      </c>
      <c r="L170" s="1">
        <f t="shared" si="13"/>
        <v>29.999999999999716</v>
      </c>
      <c r="M170" s="1" t="str">
        <f t="shared" si="15"/>
        <v>Up</v>
      </c>
    </row>
    <row r="171" spans="1:13">
      <c r="A171" s="1">
        <v>19</v>
      </c>
      <c r="B171" s="1" t="s">
        <v>8</v>
      </c>
      <c r="C171" s="2">
        <v>0.75</v>
      </c>
      <c r="D171" s="1">
        <v>90.617999999999995</v>
      </c>
      <c r="E171" s="1">
        <v>91.122</v>
      </c>
      <c r="F171" s="1">
        <v>90.605999999999995</v>
      </c>
      <c r="G171" s="1">
        <v>90.903999999999996</v>
      </c>
      <c r="H171" s="1">
        <v>6850</v>
      </c>
      <c r="I171" s="1">
        <f t="shared" si="14"/>
        <v>50.400000000000489</v>
      </c>
      <c r="J171" s="1">
        <f t="shared" si="11"/>
        <v>1.2000000000000455</v>
      </c>
      <c r="K171" s="1">
        <f t="shared" si="12"/>
        <v>28.600000000000136</v>
      </c>
      <c r="L171" s="1">
        <f t="shared" si="13"/>
        <v>51.600000000000534</v>
      </c>
      <c r="M171" s="1" t="str">
        <f t="shared" si="15"/>
        <v>Up</v>
      </c>
    </row>
    <row r="172" spans="1:13">
      <c r="A172" s="1">
        <v>20</v>
      </c>
      <c r="B172" s="1" t="s">
        <v>8</v>
      </c>
      <c r="C172" s="2">
        <v>0.79166666666666663</v>
      </c>
      <c r="D172" s="1">
        <v>90.905000000000001</v>
      </c>
      <c r="E172" s="1">
        <v>91.022999999999996</v>
      </c>
      <c r="F172" s="1">
        <v>90.793999999999997</v>
      </c>
      <c r="G172" s="1">
        <v>91.001000000000005</v>
      </c>
      <c r="H172" s="1">
        <v>5938</v>
      </c>
      <c r="I172" s="1">
        <f t="shared" si="14"/>
        <v>11.7999999999995</v>
      </c>
      <c r="J172" s="1">
        <f t="shared" si="11"/>
        <v>11.100000000000421</v>
      </c>
      <c r="K172" s="1">
        <f t="shared" si="12"/>
        <v>9.6000000000003638</v>
      </c>
      <c r="L172" s="1">
        <f t="shared" si="13"/>
        <v>22.89999999999992</v>
      </c>
      <c r="M172" s="1" t="str">
        <f t="shared" si="15"/>
        <v>Up</v>
      </c>
    </row>
    <row r="173" spans="1:13">
      <c r="A173" s="1">
        <v>21</v>
      </c>
      <c r="B173" s="1" t="s">
        <v>8</v>
      </c>
      <c r="C173" s="2">
        <v>0.83333333333333337</v>
      </c>
      <c r="D173" s="1">
        <v>91.001000000000005</v>
      </c>
      <c r="E173" s="1">
        <v>91.525999999999996</v>
      </c>
      <c r="F173" s="1">
        <v>90.853999999999999</v>
      </c>
      <c r="G173" s="1">
        <v>91.286000000000001</v>
      </c>
      <c r="H173" s="1">
        <v>10670</v>
      </c>
      <c r="I173" s="1">
        <f t="shared" si="14"/>
        <v>52.499999999999147</v>
      </c>
      <c r="J173" s="1">
        <f t="shared" si="11"/>
        <v>14.700000000000557</v>
      </c>
      <c r="K173" s="1">
        <f t="shared" si="12"/>
        <v>28.499999999999659</v>
      </c>
      <c r="L173" s="1">
        <f t="shared" si="13"/>
        <v>67.199999999999704</v>
      </c>
      <c r="M173" s="1" t="str">
        <f t="shared" si="15"/>
        <v>Up</v>
      </c>
    </row>
    <row r="174" spans="1:13">
      <c r="A174" s="1">
        <v>22</v>
      </c>
      <c r="B174" s="1" t="s">
        <v>8</v>
      </c>
      <c r="C174" s="2">
        <v>0.875</v>
      </c>
      <c r="D174" s="1">
        <v>91.284000000000006</v>
      </c>
      <c r="E174" s="1">
        <v>91.384</v>
      </c>
      <c r="F174" s="1">
        <v>90.962999999999994</v>
      </c>
      <c r="G174" s="1">
        <v>91.36</v>
      </c>
      <c r="H174" s="1">
        <v>8819</v>
      </c>
      <c r="I174" s="1">
        <f t="shared" si="14"/>
        <v>9.9999999999994316</v>
      </c>
      <c r="J174" s="1">
        <f t="shared" si="11"/>
        <v>32.100000000001216</v>
      </c>
      <c r="K174" s="1">
        <f t="shared" si="12"/>
        <v>7.5999999999993406</v>
      </c>
      <c r="L174" s="1">
        <f t="shared" si="13"/>
        <v>42.100000000000648</v>
      </c>
      <c r="M174" s="1" t="str">
        <f t="shared" si="15"/>
        <v>Up</v>
      </c>
    </row>
    <row r="175" spans="1:13">
      <c r="A175" s="1">
        <v>23</v>
      </c>
      <c r="B175" s="1" t="s">
        <v>8</v>
      </c>
      <c r="C175" s="2">
        <v>0.91666666666666663</v>
      </c>
      <c r="D175" s="1">
        <v>91.358000000000004</v>
      </c>
      <c r="E175" s="1">
        <v>91.489000000000004</v>
      </c>
      <c r="F175" s="1">
        <v>91.126000000000005</v>
      </c>
      <c r="G175" s="1">
        <v>91.159000000000006</v>
      </c>
      <c r="H175" s="1">
        <v>6020</v>
      </c>
      <c r="I175" s="1">
        <f t="shared" si="14"/>
        <v>13.100000000000023</v>
      </c>
      <c r="J175" s="1">
        <f t="shared" si="11"/>
        <v>23.199999999999932</v>
      </c>
      <c r="K175" s="1">
        <f t="shared" si="12"/>
        <v>19.899999999999807</v>
      </c>
      <c r="L175" s="1">
        <f t="shared" si="13"/>
        <v>36.299999999999955</v>
      </c>
      <c r="M175" s="1" t="str">
        <f t="shared" si="15"/>
        <v>Down</v>
      </c>
    </row>
    <row r="176" spans="1:13">
      <c r="A176" s="1">
        <v>24</v>
      </c>
      <c r="B176" s="1" t="s">
        <v>8</v>
      </c>
      <c r="C176" s="2">
        <v>0.95833333333333337</v>
      </c>
      <c r="D176" s="1">
        <v>91.162000000000006</v>
      </c>
      <c r="E176" s="1">
        <v>91.406000000000006</v>
      </c>
      <c r="F176" s="1">
        <v>91.055000000000007</v>
      </c>
      <c r="G176" s="1">
        <v>91.180999999999997</v>
      </c>
      <c r="H176" s="1">
        <v>6530</v>
      </c>
      <c r="I176" s="1">
        <f t="shared" si="14"/>
        <v>24.399999999999977</v>
      </c>
      <c r="J176" s="1">
        <f t="shared" si="11"/>
        <v>10.699999999999932</v>
      </c>
      <c r="K176" s="1">
        <f t="shared" si="12"/>
        <v>1.8999999999991246</v>
      </c>
      <c r="L176" s="1">
        <f t="shared" si="13"/>
        <v>35.099999999999909</v>
      </c>
      <c r="M176" s="1" t="str">
        <f t="shared" si="15"/>
        <v>Up</v>
      </c>
    </row>
    <row r="177" spans="1:13">
      <c r="A177" s="1">
        <v>1</v>
      </c>
      <c r="B177" s="1" t="s">
        <v>9</v>
      </c>
      <c r="C177" s="2">
        <v>0</v>
      </c>
      <c r="D177" s="1">
        <v>91.182000000000002</v>
      </c>
      <c r="E177" s="1">
        <v>91.215000000000003</v>
      </c>
      <c r="F177" s="1">
        <v>90.94</v>
      </c>
      <c r="G177" s="1">
        <v>91.058000000000007</v>
      </c>
      <c r="H177" s="1">
        <v>5878</v>
      </c>
      <c r="I177" s="1">
        <f t="shared" si="14"/>
        <v>3.3000000000001251</v>
      </c>
      <c r="J177" s="1">
        <f t="shared" si="11"/>
        <v>24.200000000000443</v>
      </c>
      <c r="K177" s="1">
        <f t="shared" si="12"/>
        <v>12.399999999999523</v>
      </c>
      <c r="L177" s="1">
        <f t="shared" si="13"/>
        <v>27.500000000000568</v>
      </c>
      <c r="M177" s="1" t="str">
        <f t="shared" si="15"/>
        <v>Down</v>
      </c>
    </row>
    <row r="178" spans="1:13">
      <c r="A178" s="1">
        <v>2</v>
      </c>
      <c r="B178" s="1" t="s">
        <v>9</v>
      </c>
      <c r="C178" s="2">
        <v>4.1666666666666664E-2</v>
      </c>
      <c r="D178" s="1">
        <v>91.06</v>
      </c>
      <c r="E178" s="1">
        <v>91.286000000000001</v>
      </c>
      <c r="F178" s="1">
        <v>90.953999999999994</v>
      </c>
      <c r="G178" s="1">
        <v>91.165999999999997</v>
      </c>
      <c r="H178" s="1">
        <v>8200</v>
      </c>
      <c r="I178" s="1">
        <f t="shared" si="14"/>
        <v>22.599999999999909</v>
      </c>
      <c r="J178" s="1">
        <f t="shared" si="11"/>
        <v>10.600000000000875</v>
      </c>
      <c r="K178" s="1">
        <f t="shared" si="12"/>
        <v>10.599999999999454</v>
      </c>
      <c r="L178" s="1">
        <f t="shared" si="13"/>
        <v>33.200000000000784</v>
      </c>
      <c r="M178" s="1" t="str">
        <f t="shared" si="15"/>
        <v>Up</v>
      </c>
    </row>
    <row r="179" spans="1:13">
      <c r="A179" s="1">
        <v>3</v>
      </c>
      <c r="B179" s="1" t="s">
        <v>9</v>
      </c>
      <c r="C179" s="2">
        <v>8.3333333333333329E-2</v>
      </c>
      <c r="D179" s="1">
        <v>91.165000000000006</v>
      </c>
      <c r="E179" s="1">
        <v>91.442999999999998</v>
      </c>
      <c r="F179" s="1">
        <v>91.087999999999994</v>
      </c>
      <c r="G179" s="1">
        <v>91.4</v>
      </c>
      <c r="H179" s="1">
        <v>8304</v>
      </c>
      <c r="I179" s="1">
        <f t="shared" si="14"/>
        <v>27.799999999999159</v>
      </c>
      <c r="J179" s="1">
        <f t="shared" si="11"/>
        <v>7.7000000000012392</v>
      </c>
      <c r="K179" s="1">
        <f t="shared" si="12"/>
        <v>23.499999999999943</v>
      </c>
      <c r="L179" s="1">
        <f t="shared" si="13"/>
        <v>35.500000000000398</v>
      </c>
      <c r="M179" s="1" t="str">
        <f t="shared" si="15"/>
        <v>Up</v>
      </c>
    </row>
    <row r="180" spans="1:13">
      <c r="A180" s="1">
        <v>4</v>
      </c>
      <c r="B180" s="1" t="s">
        <v>9</v>
      </c>
      <c r="C180" s="2">
        <v>0.125</v>
      </c>
      <c r="D180" s="1">
        <v>91.400999999999996</v>
      </c>
      <c r="E180" s="1">
        <v>92.49</v>
      </c>
      <c r="F180" s="1">
        <v>91.4</v>
      </c>
      <c r="G180" s="1">
        <v>92.048000000000002</v>
      </c>
      <c r="H180" s="1">
        <v>13887</v>
      </c>
      <c r="I180" s="1">
        <f t="shared" si="14"/>
        <v>108.89999999999986</v>
      </c>
      <c r="J180" s="1">
        <f t="shared" si="11"/>
        <v>9.9999999999056399E-2</v>
      </c>
      <c r="K180" s="1">
        <f t="shared" si="12"/>
        <v>64.700000000000557</v>
      </c>
      <c r="L180" s="1">
        <f t="shared" si="13"/>
        <v>108.99999999999892</v>
      </c>
      <c r="M180" s="1" t="str">
        <f t="shared" si="15"/>
        <v>Up</v>
      </c>
    </row>
    <row r="181" spans="1:13">
      <c r="A181" s="1">
        <v>5</v>
      </c>
      <c r="B181" s="1" t="s">
        <v>9</v>
      </c>
      <c r="C181" s="2">
        <v>0.16666666666666666</v>
      </c>
      <c r="D181" s="1">
        <v>92.043999999999997</v>
      </c>
      <c r="E181" s="1">
        <v>92.203999999999994</v>
      </c>
      <c r="F181" s="1">
        <v>91.832999999999998</v>
      </c>
      <c r="G181" s="1">
        <v>92.113</v>
      </c>
      <c r="H181" s="1">
        <v>10427</v>
      </c>
      <c r="I181" s="1">
        <f t="shared" si="14"/>
        <v>15.999999999999659</v>
      </c>
      <c r="J181" s="1">
        <f t="shared" si="11"/>
        <v>21.099999999999852</v>
      </c>
      <c r="K181" s="1">
        <f t="shared" si="12"/>
        <v>6.9000000000002615</v>
      </c>
      <c r="L181" s="1">
        <f t="shared" si="13"/>
        <v>37.099999999999511</v>
      </c>
      <c r="M181" s="1" t="str">
        <f t="shared" si="15"/>
        <v>Up</v>
      </c>
    </row>
    <row r="182" spans="1:13">
      <c r="A182" s="1">
        <v>6</v>
      </c>
      <c r="B182" s="1" t="s">
        <v>9</v>
      </c>
      <c r="C182" s="2">
        <v>0.20833333333333334</v>
      </c>
      <c r="D182" s="1">
        <v>92.114000000000004</v>
      </c>
      <c r="E182" s="1">
        <v>92.477000000000004</v>
      </c>
      <c r="F182" s="1">
        <v>91.712999999999994</v>
      </c>
      <c r="G182" s="1">
        <v>91.712999999999994</v>
      </c>
      <c r="H182" s="1">
        <v>9511</v>
      </c>
      <c r="I182" s="1">
        <f t="shared" si="14"/>
        <v>36.299999999999955</v>
      </c>
      <c r="J182" s="1">
        <f t="shared" si="11"/>
        <v>40.100000000001046</v>
      </c>
      <c r="K182" s="1">
        <f t="shared" si="12"/>
        <v>40.100000000001046</v>
      </c>
      <c r="L182" s="1">
        <f t="shared" si="13"/>
        <v>76.400000000001</v>
      </c>
      <c r="M182" s="1" t="str">
        <f t="shared" si="15"/>
        <v>Down</v>
      </c>
    </row>
    <row r="183" spans="1:13">
      <c r="A183" s="1">
        <v>7</v>
      </c>
      <c r="B183" s="1" t="s">
        <v>9</v>
      </c>
      <c r="C183" s="2">
        <v>0.25</v>
      </c>
      <c r="D183" s="1">
        <v>91.710999999999999</v>
      </c>
      <c r="E183" s="1">
        <v>92.320999999999998</v>
      </c>
      <c r="F183" s="1">
        <v>91.71</v>
      </c>
      <c r="G183" s="1">
        <v>92.171000000000006</v>
      </c>
      <c r="H183" s="1">
        <v>8225</v>
      </c>
      <c r="I183" s="1">
        <f t="shared" si="14"/>
        <v>60.999999999999943</v>
      </c>
      <c r="J183" s="1">
        <f t="shared" si="11"/>
        <v>0.10000000000047748</v>
      </c>
      <c r="K183" s="1">
        <f t="shared" si="12"/>
        <v>46.000000000000796</v>
      </c>
      <c r="L183" s="1">
        <f t="shared" si="13"/>
        <v>61.100000000000421</v>
      </c>
      <c r="M183" s="1" t="str">
        <f t="shared" si="15"/>
        <v>Up</v>
      </c>
    </row>
    <row r="184" spans="1:13">
      <c r="A184" s="1">
        <v>8</v>
      </c>
      <c r="B184" s="1" t="s">
        <v>9</v>
      </c>
      <c r="C184" s="2">
        <v>0.29166666666666669</v>
      </c>
      <c r="D184" s="1">
        <v>92.171999999999997</v>
      </c>
      <c r="E184" s="1">
        <v>92.350999999999999</v>
      </c>
      <c r="F184" s="1">
        <v>92.082999999999998</v>
      </c>
      <c r="G184" s="1">
        <v>92.167000000000002</v>
      </c>
      <c r="H184" s="1">
        <v>7096</v>
      </c>
      <c r="I184" s="1">
        <f t="shared" si="14"/>
        <v>17.900000000000205</v>
      </c>
      <c r="J184" s="1">
        <f t="shared" si="11"/>
        <v>8.8999999999998636</v>
      </c>
      <c r="K184" s="1">
        <f t="shared" si="12"/>
        <v>0.49999999999954525</v>
      </c>
      <c r="L184" s="1">
        <f t="shared" si="13"/>
        <v>26.800000000000068</v>
      </c>
      <c r="M184" s="1" t="str">
        <f t="shared" si="15"/>
        <v>Down</v>
      </c>
    </row>
    <row r="185" spans="1:13">
      <c r="A185" s="1">
        <v>9</v>
      </c>
      <c r="B185" s="1" t="s">
        <v>9</v>
      </c>
      <c r="C185" s="2">
        <v>0.33333333333333331</v>
      </c>
      <c r="D185" s="1">
        <v>92.165000000000006</v>
      </c>
      <c r="E185" s="1">
        <v>92.188000000000002</v>
      </c>
      <c r="F185" s="1">
        <v>91.900999999999996</v>
      </c>
      <c r="G185" s="1">
        <v>92.006</v>
      </c>
      <c r="H185" s="1">
        <v>8537</v>
      </c>
      <c r="I185" s="1">
        <f t="shared" si="14"/>
        <v>2.2999999999996135</v>
      </c>
      <c r="J185" s="1">
        <f t="shared" si="11"/>
        <v>26.400000000001</v>
      </c>
      <c r="K185" s="1">
        <f t="shared" si="12"/>
        <v>15.900000000000603</v>
      </c>
      <c r="L185" s="1">
        <f t="shared" si="13"/>
        <v>28.700000000000614</v>
      </c>
      <c r="M185" s="1" t="str">
        <f t="shared" si="15"/>
        <v>Down</v>
      </c>
    </row>
    <row r="186" spans="1:13">
      <c r="A186" s="1">
        <v>10</v>
      </c>
      <c r="B186" s="1" t="s">
        <v>9</v>
      </c>
      <c r="C186" s="2">
        <v>0.375</v>
      </c>
      <c r="D186" s="1">
        <v>92.001000000000005</v>
      </c>
      <c r="E186" s="1">
        <v>92.004000000000005</v>
      </c>
      <c r="F186" s="1">
        <v>91.450999999999993</v>
      </c>
      <c r="G186" s="1">
        <v>91.543999999999997</v>
      </c>
      <c r="H186" s="1">
        <v>14153</v>
      </c>
      <c r="I186" s="1">
        <f t="shared" si="14"/>
        <v>0.30000000000001137</v>
      </c>
      <c r="J186" s="1">
        <f t="shared" si="11"/>
        <v>55.000000000001137</v>
      </c>
      <c r="K186" s="1">
        <f t="shared" si="12"/>
        <v>45.700000000000784</v>
      </c>
      <c r="L186" s="1">
        <f t="shared" si="13"/>
        <v>55.300000000001148</v>
      </c>
      <c r="M186" s="1" t="str">
        <f t="shared" si="15"/>
        <v>Down</v>
      </c>
    </row>
    <row r="187" spans="1:13">
      <c r="A187" s="1">
        <v>11</v>
      </c>
      <c r="B187" s="1" t="s">
        <v>9</v>
      </c>
      <c r="C187" s="2">
        <v>0.41666666666666669</v>
      </c>
      <c r="D187" s="1">
        <v>91.543000000000006</v>
      </c>
      <c r="E187" s="1">
        <v>91.563000000000002</v>
      </c>
      <c r="F187" s="1">
        <v>90.747</v>
      </c>
      <c r="G187" s="1">
        <v>90.936999999999998</v>
      </c>
      <c r="H187" s="1">
        <v>20597</v>
      </c>
      <c r="I187" s="1">
        <f t="shared" si="14"/>
        <v>1.9999999999996021</v>
      </c>
      <c r="J187" s="1">
        <f t="shared" si="11"/>
        <v>79.600000000000648</v>
      </c>
      <c r="K187" s="1">
        <f t="shared" si="12"/>
        <v>60.600000000000875</v>
      </c>
      <c r="L187" s="1">
        <f t="shared" si="13"/>
        <v>81.60000000000025</v>
      </c>
      <c r="M187" s="1" t="str">
        <f t="shared" si="15"/>
        <v>Down</v>
      </c>
    </row>
    <row r="188" spans="1:13">
      <c r="A188" s="1">
        <v>12</v>
      </c>
      <c r="B188" s="1" t="s">
        <v>9</v>
      </c>
      <c r="C188" s="2">
        <v>0.45833333333333331</v>
      </c>
      <c r="D188" s="1">
        <v>90.936999999999998</v>
      </c>
      <c r="E188" s="1">
        <v>91.302999999999997</v>
      </c>
      <c r="F188" s="1">
        <v>90.433000000000007</v>
      </c>
      <c r="G188" s="1">
        <v>90.706999999999994</v>
      </c>
      <c r="H188" s="1">
        <v>19526</v>
      </c>
      <c r="I188" s="1">
        <f t="shared" si="14"/>
        <v>36.599999999999966</v>
      </c>
      <c r="J188" s="1">
        <f t="shared" si="11"/>
        <v>50.399999999999068</v>
      </c>
      <c r="K188" s="1">
        <f t="shared" si="12"/>
        <v>23.000000000000398</v>
      </c>
      <c r="L188" s="1">
        <f t="shared" si="13"/>
        <v>86.999999999999034</v>
      </c>
      <c r="M188" s="1" t="str">
        <f t="shared" si="15"/>
        <v>Down</v>
      </c>
    </row>
    <row r="189" spans="1:13">
      <c r="A189" s="1">
        <v>13</v>
      </c>
      <c r="B189" s="1" t="s">
        <v>9</v>
      </c>
      <c r="C189" s="2">
        <v>0.5</v>
      </c>
      <c r="D189" s="1">
        <v>90.706999999999994</v>
      </c>
      <c r="E189" s="1">
        <v>91.158000000000001</v>
      </c>
      <c r="F189" s="1">
        <v>90.593999999999994</v>
      </c>
      <c r="G189" s="1">
        <v>91.025999999999996</v>
      </c>
      <c r="H189" s="1">
        <v>13321</v>
      </c>
      <c r="I189" s="1">
        <f t="shared" si="14"/>
        <v>45.100000000000762</v>
      </c>
      <c r="J189" s="1">
        <f t="shared" si="11"/>
        <v>11.299999999999955</v>
      </c>
      <c r="K189" s="1">
        <f t="shared" si="12"/>
        <v>31.900000000000261</v>
      </c>
      <c r="L189" s="1">
        <f t="shared" si="13"/>
        <v>56.400000000000716</v>
      </c>
      <c r="M189" s="1" t="str">
        <f t="shared" si="15"/>
        <v>Up</v>
      </c>
    </row>
    <row r="190" spans="1:13">
      <c r="A190" s="1">
        <v>14</v>
      </c>
      <c r="B190" s="1" t="s">
        <v>9</v>
      </c>
      <c r="C190" s="2">
        <v>0.54166666666666663</v>
      </c>
      <c r="D190" s="1">
        <v>91.027000000000001</v>
      </c>
      <c r="E190" s="1">
        <v>91.460999999999999</v>
      </c>
      <c r="F190" s="1">
        <v>90.936000000000007</v>
      </c>
      <c r="G190" s="1">
        <v>91.064999999999998</v>
      </c>
      <c r="H190" s="1">
        <v>13248</v>
      </c>
      <c r="I190" s="1">
        <f t="shared" si="14"/>
        <v>43.39999999999975</v>
      </c>
      <c r="J190" s="1">
        <f t="shared" si="11"/>
        <v>9.0999999999993975</v>
      </c>
      <c r="K190" s="1">
        <f t="shared" si="12"/>
        <v>3.7999999999996703</v>
      </c>
      <c r="L190" s="1">
        <f t="shared" si="13"/>
        <v>52.499999999999147</v>
      </c>
      <c r="M190" s="1" t="str">
        <f t="shared" si="15"/>
        <v>Up</v>
      </c>
    </row>
    <row r="191" spans="1:13">
      <c r="A191" s="1">
        <v>15</v>
      </c>
      <c r="B191" s="1" t="s">
        <v>9</v>
      </c>
      <c r="C191" s="2">
        <v>0.58333333333333337</v>
      </c>
      <c r="D191" s="1">
        <v>91.063000000000002</v>
      </c>
      <c r="E191" s="1">
        <v>91.072000000000003</v>
      </c>
      <c r="F191" s="1">
        <v>90.730999999999995</v>
      </c>
      <c r="G191" s="1">
        <v>90.765000000000001</v>
      </c>
      <c r="H191" s="1">
        <v>8771</v>
      </c>
      <c r="I191" s="1">
        <f t="shared" si="14"/>
        <v>0.90000000000003411</v>
      </c>
      <c r="J191" s="1">
        <f t="shared" si="11"/>
        <v>33.200000000000784</v>
      </c>
      <c r="K191" s="1">
        <f t="shared" si="12"/>
        <v>29.800000000000182</v>
      </c>
      <c r="L191" s="1">
        <f t="shared" si="13"/>
        <v>34.100000000000819</v>
      </c>
      <c r="M191" s="1" t="str">
        <f t="shared" si="15"/>
        <v>Down</v>
      </c>
    </row>
    <row r="192" spans="1:13">
      <c r="A192" s="1">
        <v>16</v>
      </c>
      <c r="B192" s="1" t="s">
        <v>9</v>
      </c>
      <c r="C192" s="2">
        <v>0.625</v>
      </c>
      <c r="D192" s="1">
        <v>90.766000000000005</v>
      </c>
      <c r="E192" s="1">
        <v>91.049000000000007</v>
      </c>
      <c r="F192" s="1">
        <v>90.528999999999996</v>
      </c>
      <c r="G192" s="1">
        <v>90.894000000000005</v>
      </c>
      <c r="H192" s="1">
        <v>8612</v>
      </c>
      <c r="I192" s="1">
        <f t="shared" si="14"/>
        <v>28.300000000000125</v>
      </c>
      <c r="J192" s="1">
        <f t="shared" si="11"/>
        <v>23.700000000000898</v>
      </c>
      <c r="K192" s="1">
        <f t="shared" si="12"/>
        <v>12.800000000000011</v>
      </c>
      <c r="L192" s="1">
        <f t="shared" si="13"/>
        <v>52.000000000001023</v>
      </c>
      <c r="M192" s="1" t="str">
        <f t="shared" si="15"/>
        <v>Up</v>
      </c>
    </row>
    <row r="193" spans="1:13">
      <c r="A193" s="1">
        <v>17</v>
      </c>
      <c r="B193" s="1" t="s">
        <v>9</v>
      </c>
      <c r="C193" s="2">
        <v>0.66666666666666663</v>
      </c>
      <c r="D193" s="1">
        <v>90.897000000000006</v>
      </c>
      <c r="E193" s="1">
        <v>91.043000000000006</v>
      </c>
      <c r="F193" s="1">
        <v>90.787999999999997</v>
      </c>
      <c r="G193" s="1">
        <v>90.968000000000004</v>
      </c>
      <c r="H193" s="1">
        <v>5020</v>
      </c>
      <c r="I193" s="1">
        <f t="shared" si="14"/>
        <v>14.60000000000008</v>
      </c>
      <c r="J193" s="1">
        <f t="shared" si="11"/>
        <v>10.900000000000887</v>
      </c>
      <c r="K193" s="1">
        <f t="shared" si="12"/>
        <v>7.0999999999997954</v>
      </c>
      <c r="L193" s="1">
        <f t="shared" si="13"/>
        <v>25.500000000000966</v>
      </c>
      <c r="M193" s="1" t="str">
        <f t="shared" si="15"/>
        <v>Up</v>
      </c>
    </row>
    <row r="194" spans="1:13">
      <c r="A194" s="1">
        <v>18</v>
      </c>
      <c r="B194" s="1" t="s">
        <v>9</v>
      </c>
      <c r="C194" s="2">
        <v>0.70833333333333337</v>
      </c>
      <c r="D194" s="1">
        <v>90.974999999999994</v>
      </c>
      <c r="E194" s="1">
        <v>91.031000000000006</v>
      </c>
      <c r="F194" s="1">
        <v>90.748999999999995</v>
      </c>
      <c r="G194" s="1">
        <v>90.808000000000007</v>
      </c>
      <c r="H194" s="1">
        <v>5771</v>
      </c>
      <c r="I194" s="1">
        <f t="shared" si="14"/>
        <v>5.6000000000011596</v>
      </c>
      <c r="J194" s="1">
        <f t="shared" si="11"/>
        <v>22.599999999999909</v>
      </c>
      <c r="K194" s="1">
        <f t="shared" si="12"/>
        <v>16.699999999998738</v>
      </c>
      <c r="L194" s="1">
        <f t="shared" si="13"/>
        <v>28.200000000001069</v>
      </c>
      <c r="M194" s="1" t="str">
        <f t="shared" si="15"/>
        <v>Down</v>
      </c>
    </row>
    <row r="195" spans="1:13">
      <c r="A195" s="1">
        <v>19</v>
      </c>
      <c r="B195" s="1" t="s">
        <v>9</v>
      </c>
      <c r="C195" s="2">
        <v>0.75</v>
      </c>
      <c r="D195" s="1">
        <v>90.808999999999997</v>
      </c>
      <c r="E195" s="1">
        <v>90.944000000000003</v>
      </c>
      <c r="F195" s="1">
        <v>90.542000000000002</v>
      </c>
      <c r="G195" s="1">
        <v>90.927000000000007</v>
      </c>
      <c r="H195" s="1">
        <v>4205</v>
      </c>
      <c r="I195" s="1">
        <f t="shared" si="14"/>
        <v>13.500000000000512</v>
      </c>
      <c r="J195" s="1">
        <f t="shared" ref="J195:J258" si="16">(D195-F195)*100</f>
        <v>26.699999999999591</v>
      </c>
      <c r="K195" s="1">
        <f t="shared" ref="K195:K258" si="17">IF(D195&lt;G195,G195-D195,D195-G195)*100</f>
        <v>11.800000000000921</v>
      </c>
      <c r="L195" s="1">
        <f t="shared" ref="L195:L258" si="18">(E195-F195)*100</f>
        <v>40.200000000000102</v>
      </c>
      <c r="M195" s="1" t="str">
        <f t="shared" si="15"/>
        <v>Up</v>
      </c>
    </row>
    <row r="196" spans="1:13">
      <c r="A196" s="1">
        <v>20</v>
      </c>
      <c r="B196" s="1" t="s">
        <v>9</v>
      </c>
      <c r="C196" s="2">
        <v>0.79166666666666663</v>
      </c>
      <c r="D196" s="1">
        <v>90.927000000000007</v>
      </c>
      <c r="E196" s="1">
        <v>90.927000000000007</v>
      </c>
      <c r="F196" s="1">
        <v>90.41</v>
      </c>
      <c r="G196" s="1">
        <v>90.411000000000001</v>
      </c>
      <c r="H196" s="1">
        <v>5806</v>
      </c>
      <c r="I196" s="1">
        <f t="shared" ref="I196:I259" si="19">(E196-D196)*100</f>
        <v>0</v>
      </c>
      <c r="J196" s="1">
        <f t="shared" si="16"/>
        <v>51.700000000001012</v>
      </c>
      <c r="K196" s="1">
        <f t="shared" si="17"/>
        <v>51.600000000000534</v>
      </c>
      <c r="L196" s="1">
        <f t="shared" si="18"/>
        <v>51.700000000001012</v>
      </c>
      <c r="M196" s="1" t="str">
        <f t="shared" ref="M196:M259" si="20">IF(D196&lt;G196,"Up","Down")</f>
        <v>Down</v>
      </c>
    </row>
    <row r="197" spans="1:13">
      <c r="A197" s="1">
        <v>21</v>
      </c>
      <c r="B197" s="1" t="s">
        <v>9</v>
      </c>
      <c r="C197" s="2">
        <v>0.83333333333333337</v>
      </c>
      <c r="D197" s="1">
        <v>90.409000000000006</v>
      </c>
      <c r="E197" s="1">
        <v>90.638000000000005</v>
      </c>
      <c r="F197" s="1">
        <v>90.225999999999999</v>
      </c>
      <c r="G197" s="1">
        <v>90.302000000000007</v>
      </c>
      <c r="H197" s="1">
        <v>11993</v>
      </c>
      <c r="I197" s="1">
        <f t="shared" si="19"/>
        <v>22.89999999999992</v>
      </c>
      <c r="J197" s="1">
        <f t="shared" si="16"/>
        <v>18.300000000000693</v>
      </c>
      <c r="K197" s="1">
        <f t="shared" si="17"/>
        <v>10.699999999999932</v>
      </c>
      <c r="L197" s="1">
        <f t="shared" si="18"/>
        <v>41.200000000000614</v>
      </c>
      <c r="M197" s="1" t="str">
        <f t="shared" si="20"/>
        <v>Down</v>
      </c>
    </row>
    <row r="198" spans="1:13">
      <c r="A198" s="1">
        <v>22</v>
      </c>
      <c r="B198" s="1" t="s">
        <v>9</v>
      </c>
      <c r="C198" s="2">
        <v>0.875</v>
      </c>
      <c r="D198" s="1">
        <v>90.304000000000002</v>
      </c>
      <c r="E198" s="1">
        <v>90.492000000000004</v>
      </c>
      <c r="F198" s="1">
        <v>89.242000000000004</v>
      </c>
      <c r="G198" s="1">
        <v>89.316999999999993</v>
      </c>
      <c r="H198" s="1">
        <v>23194</v>
      </c>
      <c r="I198" s="1">
        <f t="shared" si="19"/>
        <v>18.800000000000239</v>
      </c>
      <c r="J198" s="1">
        <f t="shared" si="16"/>
        <v>106.19999999999976</v>
      </c>
      <c r="K198" s="1">
        <f t="shared" si="17"/>
        <v>98.700000000000898</v>
      </c>
      <c r="L198" s="1">
        <f t="shared" si="18"/>
        <v>125</v>
      </c>
      <c r="M198" s="1" t="str">
        <f t="shared" si="20"/>
        <v>Down</v>
      </c>
    </row>
    <row r="199" spans="1:13">
      <c r="A199" s="1">
        <v>23</v>
      </c>
      <c r="B199" s="1" t="s">
        <v>9</v>
      </c>
      <c r="C199" s="2">
        <v>0.91666666666666663</v>
      </c>
      <c r="D199" s="1">
        <v>89.316000000000003</v>
      </c>
      <c r="E199" s="1">
        <v>89.748999999999995</v>
      </c>
      <c r="F199" s="1">
        <v>89.253</v>
      </c>
      <c r="G199" s="1">
        <v>89.701999999999998</v>
      </c>
      <c r="H199" s="1">
        <v>11402</v>
      </c>
      <c r="I199" s="1">
        <f t="shared" si="19"/>
        <v>43.299999999999272</v>
      </c>
      <c r="J199" s="1">
        <f t="shared" si="16"/>
        <v>6.3000000000002387</v>
      </c>
      <c r="K199" s="1">
        <f t="shared" si="17"/>
        <v>38.599999999999568</v>
      </c>
      <c r="L199" s="1">
        <f t="shared" si="18"/>
        <v>49.599999999999511</v>
      </c>
      <c r="M199" s="1" t="str">
        <f t="shared" si="20"/>
        <v>Up</v>
      </c>
    </row>
    <row r="200" spans="1:13">
      <c r="A200" s="1">
        <v>24</v>
      </c>
      <c r="B200" s="1" t="s">
        <v>9</v>
      </c>
      <c r="C200" s="2">
        <v>0.95833333333333337</v>
      </c>
      <c r="D200" s="1">
        <v>89.7</v>
      </c>
      <c r="E200" s="1">
        <v>89.700999999999993</v>
      </c>
      <c r="F200" s="1">
        <v>89.186999999999998</v>
      </c>
      <c r="G200" s="1">
        <v>89.602000000000004</v>
      </c>
      <c r="H200" s="1">
        <v>9862</v>
      </c>
      <c r="I200" s="1">
        <f t="shared" si="19"/>
        <v>9.9999999999056399E-2</v>
      </c>
      <c r="J200" s="1">
        <f t="shared" si="16"/>
        <v>51.300000000000523</v>
      </c>
      <c r="K200" s="1">
        <f t="shared" si="17"/>
        <v>9.7999999999998977</v>
      </c>
      <c r="L200" s="1">
        <f t="shared" si="18"/>
        <v>51.399999999999579</v>
      </c>
      <c r="M200" s="1" t="str">
        <f t="shared" si="20"/>
        <v>Down</v>
      </c>
    </row>
    <row r="201" spans="1:13">
      <c r="A201" s="1">
        <v>1</v>
      </c>
      <c r="B201" s="1" t="s">
        <v>10</v>
      </c>
      <c r="C201" s="2">
        <v>0</v>
      </c>
      <c r="D201" s="1">
        <v>89.6</v>
      </c>
      <c r="E201" s="1">
        <v>89.786000000000001</v>
      </c>
      <c r="F201" s="1">
        <v>89.498000000000005</v>
      </c>
      <c r="G201" s="1">
        <v>89.59</v>
      </c>
      <c r="H201" s="1">
        <v>8524</v>
      </c>
      <c r="I201" s="1">
        <f t="shared" si="19"/>
        <v>18.600000000000705</v>
      </c>
      <c r="J201" s="1">
        <f t="shared" si="16"/>
        <v>10.199999999998965</v>
      </c>
      <c r="K201" s="1">
        <f t="shared" si="17"/>
        <v>0.99999999999909051</v>
      </c>
      <c r="L201" s="1">
        <f t="shared" si="18"/>
        <v>28.79999999999967</v>
      </c>
      <c r="M201" s="1" t="str">
        <f t="shared" si="20"/>
        <v>Down</v>
      </c>
    </row>
    <row r="202" spans="1:13">
      <c r="A202" s="1">
        <v>2</v>
      </c>
      <c r="B202" s="1" t="s">
        <v>10</v>
      </c>
      <c r="C202" s="2">
        <v>4.1666666666666664E-2</v>
      </c>
      <c r="D202" s="1">
        <v>89.588999999999999</v>
      </c>
      <c r="E202" s="1">
        <v>89.632000000000005</v>
      </c>
      <c r="F202" s="1">
        <v>88.942999999999998</v>
      </c>
      <c r="G202" s="1">
        <v>89.248999999999995</v>
      </c>
      <c r="H202" s="1">
        <v>13018</v>
      </c>
      <c r="I202" s="1">
        <f t="shared" si="19"/>
        <v>4.3000000000006366</v>
      </c>
      <c r="J202" s="1">
        <f t="shared" si="16"/>
        <v>64.60000000000008</v>
      </c>
      <c r="K202" s="1">
        <f t="shared" si="17"/>
        <v>34.000000000000341</v>
      </c>
      <c r="L202" s="1">
        <f t="shared" si="18"/>
        <v>68.900000000000716</v>
      </c>
      <c r="M202" s="1" t="str">
        <f t="shared" si="20"/>
        <v>Down</v>
      </c>
    </row>
    <row r="203" spans="1:13">
      <c r="A203" s="1">
        <v>3</v>
      </c>
      <c r="B203" s="1" t="s">
        <v>10</v>
      </c>
      <c r="C203" s="2">
        <v>8.3333333333333329E-2</v>
      </c>
      <c r="D203" s="1">
        <v>89.248000000000005</v>
      </c>
      <c r="E203" s="1">
        <v>89.384</v>
      </c>
      <c r="F203" s="1">
        <v>88.918999999999997</v>
      </c>
      <c r="G203" s="1">
        <v>89.138000000000005</v>
      </c>
      <c r="H203" s="1">
        <v>15049</v>
      </c>
      <c r="I203" s="1">
        <f t="shared" si="19"/>
        <v>13.599999999999568</v>
      </c>
      <c r="J203" s="1">
        <f t="shared" si="16"/>
        <v>32.900000000000773</v>
      </c>
      <c r="K203" s="1">
        <f t="shared" si="17"/>
        <v>10.999999999999943</v>
      </c>
      <c r="L203" s="1">
        <f t="shared" si="18"/>
        <v>46.500000000000341</v>
      </c>
      <c r="M203" s="1" t="str">
        <f t="shared" si="20"/>
        <v>Down</v>
      </c>
    </row>
    <row r="204" spans="1:13">
      <c r="A204" s="1">
        <v>4</v>
      </c>
      <c r="B204" s="1" t="s">
        <v>10</v>
      </c>
      <c r="C204" s="2">
        <v>0.125</v>
      </c>
      <c r="D204" s="1">
        <v>89.14</v>
      </c>
      <c r="E204" s="1">
        <v>89.528000000000006</v>
      </c>
      <c r="F204" s="1">
        <v>88.93</v>
      </c>
      <c r="G204" s="1">
        <v>89.459000000000003</v>
      </c>
      <c r="H204" s="1">
        <v>11437</v>
      </c>
      <c r="I204" s="1">
        <f t="shared" si="19"/>
        <v>38.800000000000523</v>
      </c>
      <c r="J204" s="1">
        <f t="shared" si="16"/>
        <v>20.999999999999375</v>
      </c>
      <c r="K204" s="1">
        <f t="shared" si="17"/>
        <v>31.900000000000261</v>
      </c>
      <c r="L204" s="1">
        <f t="shared" si="18"/>
        <v>59.799999999999898</v>
      </c>
      <c r="M204" s="1" t="str">
        <f t="shared" si="20"/>
        <v>Up</v>
      </c>
    </row>
    <row r="205" spans="1:13">
      <c r="A205" s="1">
        <v>5</v>
      </c>
      <c r="B205" s="1" t="s">
        <v>10</v>
      </c>
      <c r="C205" s="2">
        <v>0.16666666666666666</v>
      </c>
      <c r="D205" s="1">
        <v>89.46</v>
      </c>
      <c r="E205" s="1">
        <v>89.537000000000006</v>
      </c>
      <c r="F205" s="1">
        <v>89.122</v>
      </c>
      <c r="G205" s="1">
        <v>89.471000000000004</v>
      </c>
      <c r="H205" s="1">
        <v>9195</v>
      </c>
      <c r="I205" s="1">
        <f t="shared" si="19"/>
        <v>7.7000000000012392</v>
      </c>
      <c r="J205" s="1">
        <f t="shared" si="16"/>
        <v>33.799999999999386</v>
      </c>
      <c r="K205" s="1">
        <f t="shared" si="17"/>
        <v>1.1000000000009891</v>
      </c>
      <c r="L205" s="1">
        <f t="shared" si="18"/>
        <v>41.500000000000625</v>
      </c>
      <c r="M205" s="1" t="str">
        <f t="shared" si="20"/>
        <v>Up</v>
      </c>
    </row>
    <row r="206" spans="1:13">
      <c r="A206" s="1">
        <v>6</v>
      </c>
      <c r="B206" s="1" t="s">
        <v>10</v>
      </c>
      <c r="C206" s="2">
        <v>0.20833333333333334</v>
      </c>
      <c r="D206" s="1">
        <v>89.471000000000004</v>
      </c>
      <c r="E206" s="1">
        <v>90.013999999999996</v>
      </c>
      <c r="F206" s="1">
        <v>89.445999999999998</v>
      </c>
      <c r="G206" s="1">
        <v>89.775999999999996</v>
      </c>
      <c r="H206" s="1">
        <v>10210</v>
      </c>
      <c r="I206" s="1">
        <f t="shared" si="19"/>
        <v>54.299999999999216</v>
      </c>
      <c r="J206" s="1">
        <f t="shared" si="16"/>
        <v>2.5000000000005684</v>
      </c>
      <c r="K206" s="1">
        <f t="shared" si="17"/>
        <v>30.499999999999261</v>
      </c>
      <c r="L206" s="1">
        <f t="shared" si="18"/>
        <v>56.799999999999784</v>
      </c>
      <c r="M206" s="1" t="str">
        <f t="shared" si="20"/>
        <v>Up</v>
      </c>
    </row>
    <row r="207" spans="1:13">
      <c r="A207" s="1">
        <v>7</v>
      </c>
      <c r="B207" s="1" t="s">
        <v>10</v>
      </c>
      <c r="C207" s="2">
        <v>0.25</v>
      </c>
      <c r="D207" s="1">
        <v>89.775999999999996</v>
      </c>
      <c r="E207" s="1">
        <v>90.453999999999994</v>
      </c>
      <c r="F207" s="1">
        <v>89.75</v>
      </c>
      <c r="G207" s="1">
        <v>90.409000000000006</v>
      </c>
      <c r="H207" s="1">
        <v>9641</v>
      </c>
      <c r="I207" s="1">
        <f t="shared" si="19"/>
        <v>67.799999999999727</v>
      </c>
      <c r="J207" s="1">
        <f t="shared" si="16"/>
        <v>2.5999999999996248</v>
      </c>
      <c r="K207" s="1">
        <f t="shared" si="17"/>
        <v>63.300000000000978</v>
      </c>
      <c r="L207" s="1">
        <f t="shared" si="18"/>
        <v>70.399999999999352</v>
      </c>
      <c r="M207" s="1" t="str">
        <f t="shared" si="20"/>
        <v>Up</v>
      </c>
    </row>
    <row r="208" spans="1:13">
      <c r="A208" s="1">
        <v>8</v>
      </c>
      <c r="B208" s="1" t="s">
        <v>10</v>
      </c>
      <c r="C208" s="2">
        <v>0.29166666666666669</v>
      </c>
      <c r="D208" s="1">
        <v>90.406999999999996</v>
      </c>
      <c r="E208" s="1">
        <v>90.436999999999998</v>
      </c>
      <c r="F208" s="1">
        <v>89.927000000000007</v>
      </c>
      <c r="G208" s="1">
        <v>90.155000000000001</v>
      </c>
      <c r="H208" s="1">
        <v>8591</v>
      </c>
      <c r="I208" s="1">
        <f t="shared" si="19"/>
        <v>3.0000000000001137</v>
      </c>
      <c r="J208" s="1">
        <f t="shared" si="16"/>
        <v>47.999999999998977</v>
      </c>
      <c r="K208" s="1">
        <f t="shared" si="17"/>
        <v>25.199999999999534</v>
      </c>
      <c r="L208" s="1">
        <f t="shared" si="18"/>
        <v>50.999999999999091</v>
      </c>
      <c r="M208" s="1" t="str">
        <f t="shared" si="20"/>
        <v>Down</v>
      </c>
    </row>
    <row r="209" spans="1:13">
      <c r="A209" s="1">
        <v>9</v>
      </c>
      <c r="B209" s="1" t="s">
        <v>10</v>
      </c>
      <c r="C209" s="2">
        <v>0.33333333333333331</v>
      </c>
      <c r="D209" s="1">
        <v>90.156000000000006</v>
      </c>
      <c r="E209" s="1">
        <v>90.48</v>
      </c>
      <c r="F209" s="1">
        <v>89.710999999999999</v>
      </c>
      <c r="G209" s="1">
        <v>90.433000000000007</v>
      </c>
      <c r="H209" s="1">
        <v>13961</v>
      </c>
      <c r="I209" s="1">
        <f t="shared" si="19"/>
        <v>32.399999999999807</v>
      </c>
      <c r="J209" s="1">
        <f t="shared" si="16"/>
        <v>44.500000000000739</v>
      </c>
      <c r="K209" s="1">
        <f t="shared" si="17"/>
        <v>27.700000000000102</v>
      </c>
      <c r="L209" s="1">
        <f t="shared" si="18"/>
        <v>76.900000000000546</v>
      </c>
      <c r="M209" s="1" t="str">
        <f t="shared" si="20"/>
        <v>Up</v>
      </c>
    </row>
    <row r="210" spans="1:13">
      <c r="A210" s="1">
        <v>10</v>
      </c>
      <c r="B210" s="1" t="s">
        <v>10</v>
      </c>
      <c r="C210" s="2">
        <v>0.375</v>
      </c>
      <c r="D210" s="1">
        <v>90.433000000000007</v>
      </c>
      <c r="E210" s="1">
        <v>90.725999999999999</v>
      </c>
      <c r="F210" s="1">
        <v>90.165999999999997</v>
      </c>
      <c r="G210" s="1">
        <v>90.346000000000004</v>
      </c>
      <c r="H210" s="1">
        <v>17350</v>
      </c>
      <c r="I210" s="1">
        <f t="shared" si="19"/>
        <v>29.299999999999216</v>
      </c>
      <c r="J210" s="1">
        <f t="shared" si="16"/>
        <v>26.700000000001012</v>
      </c>
      <c r="K210" s="1">
        <f t="shared" si="17"/>
        <v>8.7000000000003297</v>
      </c>
      <c r="L210" s="1">
        <f t="shared" si="18"/>
        <v>56.000000000000227</v>
      </c>
      <c r="M210" s="1" t="str">
        <f t="shared" si="20"/>
        <v>Down</v>
      </c>
    </row>
    <row r="211" spans="1:13">
      <c r="A211" s="1">
        <v>11</v>
      </c>
      <c r="B211" s="1" t="s">
        <v>10</v>
      </c>
      <c r="C211" s="2">
        <v>0.41666666666666669</v>
      </c>
      <c r="D211" s="1">
        <v>90.346000000000004</v>
      </c>
      <c r="E211" s="1">
        <v>90.478999999999999</v>
      </c>
      <c r="F211" s="1">
        <v>90.242000000000004</v>
      </c>
      <c r="G211" s="1">
        <v>90.346999999999994</v>
      </c>
      <c r="H211" s="1">
        <v>16064</v>
      </c>
      <c r="I211" s="1">
        <f t="shared" si="19"/>
        <v>13.299999999999557</v>
      </c>
      <c r="J211" s="1">
        <f t="shared" si="16"/>
        <v>10.39999999999992</v>
      </c>
      <c r="K211" s="1">
        <f t="shared" si="17"/>
        <v>9.9999999999056399E-2</v>
      </c>
      <c r="L211" s="1">
        <f t="shared" si="18"/>
        <v>23.699999999999477</v>
      </c>
      <c r="M211" s="1" t="str">
        <f t="shared" si="20"/>
        <v>Up</v>
      </c>
    </row>
    <row r="212" spans="1:13">
      <c r="A212" s="1">
        <v>12</v>
      </c>
      <c r="B212" s="1" t="s">
        <v>10</v>
      </c>
      <c r="C212" s="2">
        <v>0.45833333333333331</v>
      </c>
      <c r="D212" s="1">
        <v>90.344999999999999</v>
      </c>
      <c r="E212" s="1">
        <v>90.784000000000006</v>
      </c>
      <c r="F212" s="1">
        <v>90.293999999999997</v>
      </c>
      <c r="G212" s="1">
        <v>90.512</v>
      </c>
      <c r="H212" s="1">
        <v>12603</v>
      </c>
      <c r="I212" s="1">
        <f t="shared" si="19"/>
        <v>43.900000000000716</v>
      </c>
      <c r="J212" s="1">
        <f t="shared" si="16"/>
        <v>5.1000000000001933</v>
      </c>
      <c r="K212" s="1">
        <f t="shared" si="17"/>
        <v>16.700000000000159</v>
      </c>
      <c r="L212" s="1">
        <f t="shared" si="18"/>
        <v>49.000000000000909</v>
      </c>
      <c r="M212" s="1" t="str">
        <f t="shared" si="20"/>
        <v>Up</v>
      </c>
    </row>
    <row r="213" spans="1:13">
      <c r="A213" s="1">
        <v>13</v>
      </c>
      <c r="B213" s="1" t="s">
        <v>10</v>
      </c>
      <c r="C213" s="2">
        <v>0.5</v>
      </c>
      <c r="D213" s="1">
        <v>90.513000000000005</v>
      </c>
      <c r="E213" s="1">
        <v>90.855000000000004</v>
      </c>
      <c r="F213" s="1">
        <v>90.509</v>
      </c>
      <c r="G213" s="1">
        <v>90.695999999999998</v>
      </c>
      <c r="H213" s="1">
        <v>9468</v>
      </c>
      <c r="I213" s="1">
        <f t="shared" si="19"/>
        <v>34.199999999999875</v>
      </c>
      <c r="J213" s="1">
        <f t="shared" si="16"/>
        <v>0.40000000000048885</v>
      </c>
      <c r="K213" s="1">
        <f t="shared" si="17"/>
        <v>18.299999999999272</v>
      </c>
      <c r="L213" s="1">
        <f t="shared" si="18"/>
        <v>34.600000000000364</v>
      </c>
      <c r="M213" s="1" t="str">
        <f t="shared" si="20"/>
        <v>Up</v>
      </c>
    </row>
    <row r="214" spans="1:13">
      <c r="A214" s="1">
        <v>14</v>
      </c>
      <c r="B214" s="1" t="s">
        <v>10</v>
      </c>
      <c r="C214" s="2">
        <v>0.54166666666666663</v>
      </c>
      <c r="D214" s="1">
        <v>90.694999999999993</v>
      </c>
      <c r="E214" s="1">
        <v>91.040999999999997</v>
      </c>
      <c r="F214" s="1">
        <v>90.683000000000007</v>
      </c>
      <c r="G214" s="1">
        <v>90.96</v>
      </c>
      <c r="H214" s="1">
        <v>10091</v>
      </c>
      <c r="I214" s="1">
        <f t="shared" si="19"/>
        <v>34.600000000000364</v>
      </c>
      <c r="J214" s="1">
        <f t="shared" si="16"/>
        <v>1.1999999999986244</v>
      </c>
      <c r="K214" s="1">
        <f t="shared" si="17"/>
        <v>26.500000000000057</v>
      </c>
      <c r="L214" s="1">
        <f t="shared" si="18"/>
        <v>35.799999999998988</v>
      </c>
      <c r="M214" s="1" t="str">
        <f t="shared" si="20"/>
        <v>Up</v>
      </c>
    </row>
    <row r="215" spans="1:13">
      <c r="A215" s="1">
        <v>15</v>
      </c>
      <c r="B215" s="1" t="s">
        <v>10</v>
      </c>
      <c r="C215" s="2">
        <v>0.58333333333333337</v>
      </c>
      <c r="D215" s="1">
        <v>90.962000000000003</v>
      </c>
      <c r="E215" s="1">
        <v>91.206999999999994</v>
      </c>
      <c r="F215" s="1">
        <v>90.938000000000002</v>
      </c>
      <c r="G215" s="1">
        <v>91.108000000000004</v>
      </c>
      <c r="H215" s="1">
        <v>7675</v>
      </c>
      <c r="I215" s="1">
        <f t="shared" si="19"/>
        <v>24.499999999999034</v>
      </c>
      <c r="J215" s="1">
        <f t="shared" si="16"/>
        <v>2.4000000000000909</v>
      </c>
      <c r="K215" s="1">
        <f t="shared" si="17"/>
        <v>14.60000000000008</v>
      </c>
      <c r="L215" s="1">
        <f t="shared" si="18"/>
        <v>26.899999999999125</v>
      </c>
      <c r="M215" s="1" t="str">
        <f t="shared" si="20"/>
        <v>Up</v>
      </c>
    </row>
    <row r="216" spans="1:13">
      <c r="A216" s="1">
        <v>16</v>
      </c>
      <c r="B216" s="1" t="s">
        <v>10</v>
      </c>
      <c r="C216" s="2">
        <v>0.625</v>
      </c>
      <c r="D216" s="1">
        <v>91.106999999999999</v>
      </c>
      <c r="E216" s="1">
        <v>91.775999999999996</v>
      </c>
      <c r="F216" s="1">
        <v>91.091999999999999</v>
      </c>
      <c r="G216" s="1">
        <v>91.718000000000004</v>
      </c>
      <c r="H216" s="1">
        <v>12910</v>
      </c>
      <c r="I216" s="1">
        <f t="shared" si="19"/>
        <v>66.899999999999693</v>
      </c>
      <c r="J216" s="1">
        <f t="shared" si="16"/>
        <v>1.5000000000000568</v>
      </c>
      <c r="K216" s="1">
        <f t="shared" si="17"/>
        <v>61.100000000000421</v>
      </c>
      <c r="L216" s="1">
        <f t="shared" si="18"/>
        <v>68.39999999999975</v>
      </c>
      <c r="M216" s="1" t="str">
        <f t="shared" si="20"/>
        <v>Up</v>
      </c>
    </row>
    <row r="217" spans="1:13">
      <c r="A217" s="1">
        <v>17</v>
      </c>
      <c r="B217" s="1" t="s">
        <v>10</v>
      </c>
      <c r="C217" s="2">
        <v>0.66666666666666663</v>
      </c>
      <c r="D217" s="1">
        <v>91.721000000000004</v>
      </c>
      <c r="E217" s="1">
        <v>92.168999999999997</v>
      </c>
      <c r="F217" s="1">
        <v>91.668000000000006</v>
      </c>
      <c r="G217" s="1">
        <v>91.894999999999996</v>
      </c>
      <c r="H217" s="1">
        <v>10525</v>
      </c>
      <c r="I217" s="1">
        <f t="shared" si="19"/>
        <v>44.799999999999329</v>
      </c>
      <c r="J217" s="1">
        <f t="shared" si="16"/>
        <v>5.2999999999997272</v>
      </c>
      <c r="K217" s="1">
        <f t="shared" si="17"/>
        <v>17.399999999999238</v>
      </c>
      <c r="L217" s="1">
        <f t="shared" si="18"/>
        <v>50.099999999999056</v>
      </c>
      <c r="M217" s="1" t="str">
        <f t="shared" si="20"/>
        <v>Up</v>
      </c>
    </row>
    <row r="218" spans="1:13">
      <c r="A218" s="1">
        <v>18</v>
      </c>
      <c r="B218" s="1" t="s">
        <v>10</v>
      </c>
      <c r="C218" s="2">
        <v>0.70833333333333337</v>
      </c>
      <c r="D218" s="1">
        <v>91.897999999999996</v>
      </c>
      <c r="E218" s="1">
        <v>92.537999999999997</v>
      </c>
      <c r="F218" s="1">
        <v>91.727999999999994</v>
      </c>
      <c r="G218" s="1">
        <v>92.278000000000006</v>
      </c>
      <c r="H218" s="1">
        <v>6546</v>
      </c>
      <c r="I218" s="1">
        <f t="shared" si="19"/>
        <v>64.000000000000057</v>
      </c>
      <c r="J218" s="1">
        <f t="shared" si="16"/>
        <v>17.000000000000171</v>
      </c>
      <c r="K218" s="1">
        <f t="shared" si="17"/>
        <v>38.000000000000966</v>
      </c>
      <c r="L218" s="1">
        <f t="shared" si="18"/>
        <v>81.000000000000227</v>
      </c>
      <c r="M218" s="1" t="str">
        <f t="shared" si="20"/>
        <v>Up</v>
      </c>
    </row>
    <row r="219" spans="1:13">
      <c r="A219" s="1">
        <v>19</v>
      </c>
      <c r="B219" s="1" t="s">
        <v>10</v>
      </c>
      <c r="C219" s="2">
        <v>0.75</v>
      </c>
      <c r="D219" s="1">
        <v>92.278000000000006</v>
      </c>
      <c r="E219" s="1">
        <v>92.281000000000006</v>
      </c>
      <c r="F219" s="1">
        <v>91.867000000000004</v>
      </c>
      <c r="G219" s="1">
        <v>92.01</v>
      </c>
      <c r="H219" s="1">
        <v>6641</v>
      </c>
      <c r="I219" s="1">
        <f t="shared" si="19"/>
        <v>0.30000000000001137</v>
      </c>
      <c r="J219" s="1">
        <f t="shared" si="16"/>
        <v>41.100000000000136</v>
      </c>
      <c r="K219" s="1">
        <f t="shared" si="17"/>
        <v>26.800000000000068</v>
      </c>
      <c r="L219" s="1">
        <f t="shared" si="18"/>
        <v>41.400000000000148</v>
      </c>
      <c r="M219" s="1" t="str">
        <f t="shared" si="20"/>
        <v>Down</v>
      </c>
    </row>
    <row r="220" spans="1:13">
      <c r="A220" s="1">
        <v>20</v>
      </c>
      <c r="B220" s="1" t="s">
        <v>10</v>
      </c>
      <c r="C220" s="2">
        <v>0.79166666666666663</v>
      </c>
      <c r="D220" s="1">
        <v>92.007999999999996</v>
      </c>
      <c r="E220" s="1">
        <v>92.076999999999998</v>
      </c>
      <c r="F220" s="1">
        <v>91.822999999999993</v>
      </c>
      <c r="G220" s="1">
        <v>91.849000000000004</v>
      </c>
      <c r="H220" s="1">
        <v>6652</v>
      </c>
      <c r="I220" s="1">
        <f t="shared" si="19"/>
        <v>6.9000000000002615</v>
      </c>
      <c r="J220" s="1">
        <f t="shared" si="16"/>
        <v>18.500000000000227</v>
      </c>
      <c r="K220" s="1">
        <f t="shared" si="17"/>
        <v>15.899999999999181</v>
      </c>
      <c r="L220" s="1">
        <f t="shared" si="18"/>
        <v>25.400000000000489</v>
      </c>
      <c r="M220" s="1" t="str">
        <f t="shared" si="20"/>
        <v>Down</v>
      </c>
    </row>
    <row r="221" spans="1:13">
      <c r="A221" s="1">
        <v>21</v>
      </c>
      <c r="B221" s="1" t="s">
        <v>10</v>
      </c>
      <c r="C221" s="2">
        <v>0.83333333333333337</v>
      </c>
      <c r="D221" s="1">
        <v>91.846999999999994</v>
      </c>
      <c r="E221" s="1">
        <v>91.846999999999994</v>
      </c>
      <c r="F221" s="1">
        <v>90.509</v>
      </c>
      <c r="G221" s="1">
        <v>90.543000000000006</v>
      </c>
      <c r="H221" s="1">
        <v>17211</v>
      </c>
      <c r="I221" s="1">
        <f t="shared" si="19"/>
        <v>0</v>
      </c>
      <c r="J221" s="1">
        <f t="shared" si="16"/>
        <v>133.79999999999939</v>
      </c>
      <c r="K221" s="1">
        <f t="shared" si="17"/>
        <v>130.39999999999878</v>
      </c>
      <c r="L221" s="1">
        <f t="shared" si="18"/>
        <v>133.79999999999939</v>
      </c>
      <c r="M221" s="1" t="str">
        <f t="shared" si="20"/>
        <v>Down</v>
      </c>
    </row>
    <row r="222" spans="1:13">
      <c r="A222" s="1">
        <v>22</v>
      </c>
      <c r="B222" s="1" t="s">
        <v>10</v>
      </c>
      <c r="C222" s="2">
        <v>0.875</v>
      </c>
      <c r="D222" s="1">
        <v>90.540999999999997</v>
      </c>
      <c r="E222" s="1">
        <v>91.093999999999994</v>
      </c>
      <c r="F222" s="1">
        <v>90.533000000000001</v>
      </c>
      <c r="G222" s="1">
        <v>91.087000000000003</v>
      </c>
      <c r="H222" s="1">
        <v>13342</v>
      </c>
      <c r="I222" s="1">
        <f t="shared" si="19"/>
        <v>55.299999999999727</v>
      </c>
      <c r="J222" s="1">
        <f t="shared" si="16"/>
        <v>0.79999999999955662</v>
      </c>
      <c r="K222" s="1">
        <f t="shared" si="17"/>
        <v>54.600000000000648</v>
      </c>
      <c r="L222" s="1">
        <f t="shared" si="18"/>
        <v>56.099999999999284</v>
      </c>
      <c r="M222" s="1" t="str">
        <f t="shared" si="20"/>
        <v>Up</v>
      </c>
    </row>
    <row r="223" spans="1:13">
      <c r="A223" s="1">
        <v>23</v>
      </c>
      <c r="B223" s="1" t="s">
        <v>10</v>
      </c>
      <c r="C223" s="2">
        <v>0.91666666666666663</v>
      </c>
      <c r="D223" s="1">
        <v>91.09</v>
      </c>
      <c r="E223" s="1">
        <v>91.301000000000002</v>
      </c>
      <c r="F223" s="1">
        <v>90.918000000000006</v>
      </c>
      <c r="G223" s="1">
        <v>91.182000000000002</v>
      </c>
      <c r="H223" s="1">
        <v>9501</v>
      </c>
      <c r="I223" s="1">
        <f t="shared" si="19"/>
        <v>21.099999999999852</v>
      </c>
      <c r="J223" s="1">
        <f t="shared" si="16"/>
        <v>17.199999999999704</v>
      </c>
      <c r="K223" s="1">
        <f t="shared" si="17"/>
        <v>9.1999999999998749</v>
      </c>
      <c r="L223" s="1">
        <f t="shared" si="18"/>
        <v>38.299999999999557</v>
      </c>
      <c r="M223" s="1" t="str">
        <f t="shared" si="20"/>
        <v>Up</v>
      </c>
    </row>
    <row r="224" spans="1:13">
      <c r="A224" s="1">
        <v>24</v>
      </c>
      <c r="B224" s="1" t="s">
        <v>10</v>
      </c>
      <c r="C224" s="2">
        <v>0.95833333333333337</v>
      </c>
      <c r="D224" s="1">
        <v>91.185000000000002</v>
      </c>
      <c r="E224" s="1">
        <v>91.192999999999998</v>
      </c>
      <c r="F224" s="1">
        <v>90.805999999999997</v>
      </c>
      <c r="G224" s="1">
        <v>90.936999999999998</v>
      </c>
      <c r="H224" s="1">
        <v>8044</v>
      </c>
      <c r="I224" s="1">
        <f t="shared" si="19"/>
        <v>0.79999999999955662</v>
      </c>
      <c r="J224" s="1">
        <f t="shared" si="16"/>
        <v>37.900000000000489</v>
      </c>
      <c r="K224" s="1">
        <f t="shared" si="17"/>
        <v>24.800000000000466</v>
      </c>
      <c r="L224" s="1">
        <f t="shared" si="18"/>
        <v>38.700000000000045</v>
      </c>
      <c r="M224" s="1" t="str">
        <f t="shared" si="20"/>
        <v>Down</v>
      </c>
    </row>
    <row r="225" spans="1:13">
      <c r="A225" s="1">
        <v>1</v>
      </c>
      <c r="B225" s="1" t="s">
        <v>11</v>
      </c>
      <c r="C225" s="2">
        <v>0</v>
      </c>
      <c r="D225" s="1">
        <v>90.936000000000007</v>
      </c>
      <c r="E225" s="1">
        <v>91.417000000000002</v>
      </c>
      <c r="F225" s="1">
        <v>90.802999999999997</v>
      </c>
      <c r="G225" s="1">
        <v>91.417000000000002</v>
      </c>
      <c r="H225" s="1">
        <v>9050</v>
      </c>
      <c r="I225" s="1">
        <f t="shared" si="19"/>
        <v>48.099999999999454</v>
      </c>
      <c r="J225" s="1">
        <f t="shared" si="16"/>
        <v>13.300000000000978</v>
      </c>
      <c r="K225" s="1">
        <f t="shared" si="17"/>
        <v>48.099999999999454</v>
      </c>
      <c r="L225" s="1">
        <f t="shared" si="18"/>
        <v>61.400000000000432</v>
      </c>
      <c r="M225" s="1" t="str">
        <f t="shared" si="20"/>
        <v>Up</v>
      </c>
    </row>
    <row r="226" spans="1:13">
      <c r="A226" s="1">
        <v>2</v>
      </c>
      <c r="B226" s="1" t="s">
        <v>11</v>
      </c>
      <c r="C226" s="2">
        <v>4.1666666666666664E-2</v>
      </c>
      <c r="D226" s="1">
        <v>91.418999999999997</v>
      </c>
      <c r="E226" s="1">
        <v>91.441000000000003</v>
      </c>
      <c r="F226" s="1">
        <v>90.921999999999997</v>
      </c>
      <c r="G226" s="1">
        <v>90.947000000000003</v>
      </c>
      <c r="H226" s="1">
        <v>8911</v>
      </c>
      <c r="I226" s="1">
        <f t="shared" si="19"/>
        <v>2.2000000000005571</v>
      </c>
      <c r="J226" s="1">
        <f t="shared" si="16"/>
        <v>49.699999999999989</v>
      </c>
      <c r="K226" s="1">
        <f t="shared" si="17"/>
        <v>47.19999999999942</v>
      </c>
      <c r="L226" s="1">
        <f t="shared" si="18"/>
        <v>51.900000000000546</v>
      </c>
      <c r="M226" s="1" t="str">
        <f t="shared" si="20"/>
        <v>Down</v>
      </c>
    </row>
    <row r="227" spans="1:13">
      <c r="A227" s="1">
        <v>3</v>
      </c>
      <c r="B227" s="1" t="s">
        <v>11</v>
      </c>
      <c r="C227" s="2">
        <v>8.3333333333333329E-2</v>
      </c>
      <c r="D227" s="1">
        <v>90.947000000000003</v>
      </c>
      <c r="E227" s="1">
        <v>91.412000000000006</v>
      </c>
      <c r="F227" s="1">
        <v>90.926000000000002</v>
      </c>
      <c r="G227" s="1">
        <v>90.974999999999994</v>
      </c>
      <c r="H227" s="1">
        <v>10983</v>
      </c>
      <c r="I227" s="1">
        <f t="shared" si="19"/>
        <v>46.500000000000341</v>
      </c>
      <c r="J227" s="1">
        <f t="shared" si="16"/>
        <v>2.1000000000000796</v>
      </c>
      <c r="K227" s="1">
        <f t="shared" si="17"/>
        <v>2.7999999999991587</v>
      </c>
      <c r="L227" s="1">
        <f t="shared" si="18"/>
        <v>48.600000000000421</v>
      </c>
      <c r="M227" s="1" t="str">
        <f t="shared" si="20"/>
        <v>Up</v>
      </c>
    </row>
    <row r="228" spans="1:13">
      <c r="A228" s="1">
        <v>4</v>
      </c>
      <c r="B228" s="1" t="s">
        <v>11</v>
      </c>
      <c r="C228" s="2">
        <v>0.125</v>
      </c>
      <c r="D228" s="1">
        <v>90.975999999999999</v>
      </c>
      <c r="E228" s="1">
        <v>91.304000000000002</v>
      </c>
      <c r="F228" s="1">
        <v>90.896000000000001</v>
      </c>
      <c r="G228" s="1">
        <v>91.289000000000001</v>
      </c>
      <c r="H228" s="1">
        <v>10135</v>
      </c>
      <c r="I228" s="1">
        <f t="shared" si="19"/>
        <v>32.800000000000296</v>
      </c>
      <c r="J228" s="1">
        <f t="shared" si="16"/>
        <v>7.9999999999998295</v>
      </c>
      <c r="K228" s="1">
        <f t="shared" si="17"/>
        <v>31.300000000000239</v>
      </c>
      <c r="L228" s="1">
        <f t="shared" si="18"/>
        <v>40.800000000000125</v>
      </c>
      <c r="M228" s="1" t="str">
        <f t="shared" si="20"/>
        <v>Up</v>
      </c>
    </row>
    <row r="229" spans="1:13">
      <c r="A229" s="1">
        <v>5</v>
      </c>
      <c r="B229" s="1" t="s">
        <v>11</v>
      </c>
      <c r="C229" s="2">
        <v>0.16666666666666666</v>
      </c>
      <c r="D229" s="1">
        <v>91.29</v>
      </c>
      <c r="E229" s="1">
        <v>91.364000000000004</v>
      </c>
      <c r="F229" s="1">
        <v>90.977999999999994</v>
      </c>
      <c r="G229" s="1">
        <v>91.137</v>
      </c>
      <c r="H229" s="1">
        <v>9091</v>
      </c>
      <c r="I229" s="1">
        <f t="shared" si="19"/>
        <v>7.3999999999998067</v>
      </c>
      <c r="J229" s="1">
        <f t="shared" si="16"/>
        <v>31.200000000001182</v>
      </c>
      <c r="K229" s="1">
        <f t="shared" si="17"/>
        <v>15.30000000000058</v>
      </c>
      <c r="L229" s="1">
        <f t="shared" si="18"/>
        <v>38.600000000000989</v>
      </c>
      <c r="M229" s="1" t="str">
        <f t="shared" si="20"/>
        <v>Down</v>
      </c>
    </row>
    <row r="230" spans="1:13">
      <c r="A230" s="1">
        <v>6</v>
      </c>
      <c r="B230" s="1" t="s">
        <v>11</v>
      </c>
      <c r="C230" s="2">
        <v>0.20833333333333334</v>
      </c>
      <c r="D230" s="1">
        <v>91.14</v>
      </c>
      <c r="E230" s="1">
        <v>91.447000000000003</v>
      </c>
      <c r="F230" s="1">
        <v>91.061000000000007</v>
      </c>
      <c r="G230" s="1">
        <v>91.152000000000001</v>
      </c>
      <c r="H230" s="1">
        <v>8337</v>
      </c>
      <c r="I230" s="1">
        <f t="shared" si="19"/>
        <v>30.700000000000216</v>
      </c>
      <c r="J230" s="1">
        <f t="shared" si="16"/>
        <v>7.899999999999352</v>
      </c>
      <c r="K230" s="1">
        <f t="shared" si="17"/>
        <v>1.2000000000000455</v>
      </c>
      <c r="L230" s="1">
        <f t="shared" si="18"/>
        <v>38.599999999999568</v>
      </c>
      <c r="M230" s="1" t="str">
        <f t="shared" si="20"/>
        <v>Up</v>
      </c>
    </row>
    <row r="231" spans="1:13">
      <c r="A231" s="1">
        <v>7</v>
      </c>
      <c r="B231" s="1" t="s">
        <v>11</v>
      </c>
      <c r="C231" s="2">
        <v>0.25</v>
      </c>
      <c r="D231" s="1">
        <v>91.152000000000001</v>
      </c>
      <c r="E231" s="1">
        <v>91.397999999999996</v>
      </c>
      <c r="F231" s="1">
        <v>91.072000000000003</v>
      </c>
      <c r="G231" s="1">
        <v>91.363</v>
      </c>
      <c r="H231" s="1">
        <v>7314</v>
      </c>
      <c r="I231" s="1">
        <f t="shared" si="19"/>
        <v>24.599999999999511</v>
      </c>
      <c r="J231" s="1">
        <f t="shared" si="16"/>
        <v>7.9999999999998295</v>
      </c>
      <c r="K231" s="1">
        <f t="shared" si="17"/>
        <v>21.099999999999852</v>
      </c>
      <c r="L231" s="1">
        <f t="shared" si="18"/>
        <v>32.599999999999341</v>
      </c>
      <c r="M231" s="1" t="str">
        <f t="shared" si="20"/>
        <v>Up</v>
      </c>
    </row>
    <row r="232" spans="1:13">
      <c r="A232" s="1">
        <v>8</v>
      </c>
      <c r="B232" s="1" t="s">
        <v>11</v>
      </c>
      <c r="C232" s="2">
        <v>0.29166666666666669</v>
      </c>
      <c r="D232" s="1">
        <v>91.364000000000004</v>
      </c>
      <c r="E232" s="1">
        <v>91.445999999999998</v>
      </c>
      <c r="F232" s="1">
        <v>91.200999999999993</v>
      </c>
      <c r="G232" s="1">
        <v>91.393000000000001</v>
      </c>
      <c r="H232" s="1">
        <v>6847</v>
      </c>
      <c r="I232" s="1">
        <f t="shared" si="19"/>
        <v>8.1999999999993634</v>
      </c>
      <c r="J232" s="1">
        <f t="shared" si="16"/>
        <v>16.300000000001091</v>
      </c>
      <c r="K232" s="1">
        <f t="shared" si="17"/>
        <v>2.8999999999996362</v>
      </c>
      <c r="L232" s="1">
        <f t="shared" si="18"/>
        <v>24.500000000000455</v>
      </c>
      <c r="M232" s="1" t="str">
        <f t="shared" si="20"/>
        <v>Up</v>
      </c>
    </row>
    <row r="233" spans="1:13">
      <c r="A233" s="1">
        <v>9</v>
      </c>
      <c r="B233" s="1" t="s">
        <v>11</v>
      </c>
      <c r="C233" s="2">
        <v>0.33333333333333331</v>
      </c>
      <c r="D233" s="1">
        <v>91.391000000000005</v>
      </c>
      <c r="E233" s="1">
        <v>91.566000000000003</v>
      </c>
      <c r="F233" s="1">
        <v>91.165999999999997</v>
      </c>
      <c r="G233" s="1">
        <v>91.518000000000001</v>
      </c>
      <c r="H233" s="1">
        <v>11946</v>
      </c>
      <c r="I233" s="1">
        <f t="shared" si="19"/>
        <v>17.499999999999716</v>
      </c>
      <c r="J233" s="1">
        <f t="shared" si="16"/>
        <v>22.500000000000853</v>
      </c>
      <c r="K233" s="1">
        <f t="shared" si="17"/>
        <v>12.699999999999534</v>
      </c>
      <c r="L233" s="1">
        <f t="shared" si="18"/>
        <v>40.000000000000568</v>
      </c>
      <c r="M233" s="1" t="str">
        <f t="shared" si="20"/>
        <v>Up</v>
      </c>
    </row>
    <row r="234" spans="1:13">
      <c r="A234" s="1">
        <v>10</v>
      </c>
      <c r="B234" s="1" t="s">
        <v>11</v>
      </c>
      <c r="C234" s="2">
        <v>0.375</v>
      </c>
      <c r="D234" s="1">
        <v>91.515000000000001</v>
      </c>
      <c r="E234" s="1">
        <v>91.611999999999995</v>
      </c>
      <c r="F234" s="1">
        <v>91.325000000000003</v>
      </c>
      <c r="G234" s="1">
        <v>91.525000000000006</v>
      </c>
      <c r="H234" s="1">
        <v>12887</v>
      </c>
      <c r="I234" s="1">
        <f t="shared" si="19"/>
        <v>9.6999999999994202</v>
      </c>
      <c r="J234" s="1">
        <f t="shared" si="16"/>
        <v>18.999999999999773</v>
      </c>
      <c r="K234" s="1">
        <f t="shared" si="17"/>
        <v>1.0000000000005116</v>
      </c>
      <c r="L234" s="1">
        <f t="shared" si="18"/>
        <v>28.699999999999193</v>
      </c>
      <c r="M234" s="1" t="str">
        <f t="shared" si="20"/>
        <v>Up</v>
      </c>
    </row>
    <row r="235" spans="1:13">
      <c r="A235" s="1">
        <v>11</v>
      </c>
      <c r="B235" s="1" t="s">
        <v>11</v>
      </c>
      <c r="C235" s="2">
        <v>0.41666666666666669</v>
      </c>
      <c r="D235" s="1">
        <v>91.519000000000005</v>
      </c>
      <c r="E235" s="1">
        <v>91.873000000000005</v>
      </c>
      <c r="F235" s="1">
        <v>90.872</v>
      </c>
      <c r="G235" s="1">
        <v>91.025000000000006</v>
      </c>
      <c r="H235" s="1">
        <v>15638</v>
      </c>
      <c r="I235" s="1">
        <f t="shared" si="19"/>
        <v>35.39999999999992</v>
      </c>
      <c r="J235" s="1">
        <f t="shared" si="16"/>
        <v>64.700000000000557</v>
      </c>
      <c r="K235" s="1">
        <f t="shared" si="17"/>
        <v>49.399999999999977</v>
      </c>
      <c r="L235" s="1">
        <f t="shared" si="18"/>
        <v>100.10000000000048</v>
      </c>
      <c r="M235" s="1" t="str">
        <f t="shared" si="20"/>
        <v>Down</v>
      </c>
    </row>
    <row r="236" spans="1:13">
      <c r="A236" s="1">
        <v>12</v>
      </c>
      <c r="B236" s="1" t="s">
        <v>11</v>
      </c>
      <c r="C236" s="2">
        <v>0.45833333333333331</v>
      </c>
      <c r="D236" s="1">
        <v>91.025999999999996</v>
      </c>
      <c r="E236" s="1">
        <v>91.114999999999995</v>
      </c>
      <c r="F236" s="1">
        <v>90.241</v>
      </c>
      <c r="G236" s="1">
        <v>90.444000000000003</v>
      </c>
      <c r="H236" s="1">
        <v>18300</v>
      </c>
      <c r="I236" s="1">
        <f t="shared" si="19"/>
        <v>8.8999999999998636</v>
      </c>
      <c r="J236" s="1">
        <f t="shared" si="16"/>
        <v>78.499999999999659</v>
      </c>
      <c r="K236" s="1">
        <f t="shared" si="17"/>
        <v>58.199999999999363</v>
      </c>
      <c r="L236" s="1">
        <f t="shared" si="18"/>
        <v>87.399999999999523</v>
      </c>
      <c r="M236" s="1" t="str">
        <f t="shared" si="20"/>
        <v>Down</v>
      </c>
    </row>
    <row r="237" spans="1:13">
      <c r="A237" s="1">
        <v>13</v>
      </c>
      <c r="B237" s="1" t="s">
        <v>11</v>
      </c>
      <c r="C237" s="2">
        <v>0.5</v>
      </c>
      <c r="D237" s="1">
        <v>90.444000000000003</v>
      </c>
      <c r="E237" s="1">
        <v>90.462999999999994</v>
      </c>
      <c r="F237" s="1">
        <v>90.018000000000001</v>
      </c>
      <c r="G237" s="1">
        <v>90.287000000000006</v>
      </c>
      <c r="H237" s="1">
        <v>13176</v>
      </c>
      <c r="I237" s="1">
        <f t="shared" si="19"/>
        <v>1.8999999999991246</v>
      </c>
      <c r="J237" s="1">
        <f t="shared" si="16"/>
        <v>42.600000000000193</v>
      </c>
      <c r="K237" s="1">
        <f t="shared" si="17"/>
        <v>15.699999999999648</v>
      </c>
      <c r="L237" s="1">
        <f t="shared" si="18"/>
        <v>44.499999999999318</v>
      </c>
      <c r="M237" s="1" t="str">
        <f t="shared" si="20"/>
        <v>Down</v>
      </c>
    </row>
    <row r="238" spans="1:13">
      <c r="A238" s="1">
        <v>14</v>
      </c>
      <c r="B238" s="1" t="s">
        <v>11</v>
      </c>
      <c r="C238" s="2">
        <v>0.54166666666666663</v>
      </c>
      <c r="D238" s="1">
        <v>90.286000000000001</v>
      </c>
      <c r="E238" s="1">
        <v>90.436000000000007</v>
      </c>
      <c r="F238" s="1">
        <v>90.114000000000004</v>
      </c>
      <c r="G238" s="1">
        <v>90.328999999999994</v>
      </c>
      <c r="H238" s="1">
        <v>9376</v>
      </c>
      <c r="I238" s="1">
        <f t="shared" si="19"/>
        <v>15.000000000000568</v>
      </c>
      <c r="J238" s="1">
        <f t="shared" si="16"/>
        <v>17.199999999999704</v>
      </c>
      <c r="K238" s="1">
        <f t="shared" si="17"/>
        <v>4.2999999999992156</v>
      </c>
      <c r="L238" s="1">
        <f t="shared" si="18"/>
        <v>32.200000000000273</v>
      </c>
      <c r="M238" s="1" t="str">
        <f t="shared" si="20"/>
        <v>Up</v>
      </c>
    </row>
    <row r="239" spans="1:13">
      <c r="A239" s="1">
        <v>15</v>
      </c>
      <c r="B239" s="1" t="s">
        <v>11</v>
      </c>
      <c r="C239" s="2">
        <v>0.58333333333333337</v>
      </c>
      <c r="D239" s="1">
        <v>90.326999999999998</v>
      </c>
      <c r="E239" s="1">
        <v>90.587000000000003</v>
      </c>
      <c r="F239" s="1">
        <v>90.174000000000007</v>
      </c>
      <c r="G239" s="1">
        <v>90.504000000000005</v>
      </c>
      <c r="H239" s="1">
        <v>7470</v>
      </c>
      <c r="I239" s="1">
        <f t="shared" si="19"/>
        <v>26.000000000000512</v>
      </c>
      <c r="J239" s="1">
        <f t="shared" si="16"/>
        <v>15.299999999999159</v>
      </c>
      <c r="K239" s="1">
        <f t="shared" si="17"/>
        <v>17.700000000000671</v>
      </c>
      <c r="L239" s="1">
        <f t="shared" si="18"/>
        <v>41.29999999999967</v>
      </c>
      <c r="M239" s="1" t="str">
        <f t="shared" si="20"/>
        <v>Up</v>
      </c>
    </row>
    <row r="240" spans="1:13">
      <c r="A240" s="1">
        <v>16</v>
      </c>
      <c r="B240" s="1" t="s">
        <v>11</v>
      </c>
      <c r="C240" s="2">
        <v>0.625</v>
      </c>
      <c r="D240" s="1">
        <v>90.507000000000005</v>
      </c>
      <c r="E240" s="1">
        <v>90.65</v>
      </c>
      <c r="F240" s="1">
        <v>90.406000000000006</v>
      </c>
      <c r="G240" s="1">
        <v>90.465000000000003</v>
      </c>
      <c r="H240" s="1">
        <v>5048</v>
      </c>
      <c r="I240" s="1">
        <f t="shared" si="19"/>
        <v>14.300000000000068</v>
      </c>
      <c r="J240" s="1">
        <f t="shared" si="16"/>
        <v>10.099999999999909</v>
      </c>
      <c r="K240" s="1">
        <f t="shared" si="17"/>
        <v>4.2000000000001592</v>
      </c>
      <c r="L240" s="1">
        <f t="shared" si="18"/>
        <v>24.399999999999977</v>
      </c>
      <c r="M240" s="1" t="str">
        <f t="shared" si="20"/>
        <v>Down</v>
      </c>
    </row>
    <row r="241" spans="1:13">
      <c r="A241" s="1">
        <v>17</v>
      </c>
      <c r="B241" s="1" t="s">
        <v>11</v>
      </c>
      <c r="C241" s="2">
        <v>0.66666666666666663</v>
      </c>
      <c r="D241" s="1">
        <v>90.465000000000003</v>
      </c>
      <c r="E241" s="1">
        <v>90.488</v>
      </c>
      <c r="F241" s="1">
        <v>89.921999999999997</v>
      </c>
      <c r="G241" s="1">
        <v>89.957999999999998</v>
      </c>
      <c r="H241" s="1">
        <v>4205</v>
      </c>
      <c r="I241" s="1">
        <f t="shared" si="19"/>
        <v>2.2999999999996135</v>
      </c>
      <c r="J241" s="1">
        <f t="shared" si="16"/>
        <v>54.300000000000637</v>
      </c>
      <c r="K241" s="1">
        <f t="shared" si="17"/>
        <v>50.7000000000005</v>
      </c>
      <c r="L241" s="1">
        <f t="shared" si="18"/>
        <v>56.60000000000025</v>
      </c>
      <c r="M241" s="1" t="str">
        <f t="shared" si="20"/>
        <v>Down</v>
      </c>
    </row>
    <row r="242" spans="1:13">
      <c r="A242" s="1">
        <v>18</v>
      </c>
      <c r="B242" s="1" t="s">
        <v>12</v>
      </c>
      <c r="C242" s="2">
        <v>0.70833333333333337</v>
      </c>
      <c r="D242" s="1">
        <v>89.997</v>
      </c>
      <c r="E242" s="1">
        <v>90.13</v>
      </c>
      <c r="F242" s="1">
        <v>89.933000000000007</v>
      </c>
      <c r="G242" s="1">
        <v>90.125</v>
      </c>
      <c r="H242" s="1">
        <v>1128</v>
      </c>
      <c r="I242" s="1">
        <f t="shared" si="19"/>
        <v>13.299999999999557</v>
      </c>
      <c r="J242" s="1">
        <f t="shared" si="16"/>
        <v>6.3999999999992951</v>
      </c>
      <c r="K242" s="1">
        <f t="shared" si="17"/>
        <v>12.800000000000011</v>
      </c>
      <c r="L242" s="1">
        <f t="shared" si="18"/>
        <v>19.699999999998852</v>
      </c>
      <c r="M242" s="1" t="str">
        <f t="shared" si="20"/>
        <v>Up</v>
      </c>
    </row>
    <row r="243" spans="1:13">
      <c r="A243" s="1">
        <v>19</v>
      </c>
      <c r="B243" s="1" t="s">
        <v>12</v>
      </c>
      <c r="C243" s="2">
        <v>0.75</v>
      </c>
      <c r="D243" s="1">
        <v>90.126000000000005</v>
      </c>
      <c r="E243" s="1">
        <v>90.376000000000005</v>
      </c>
      <c r="F243" s="1">
        <v>90.09</v>
      </c>
      <c r="G243" s="1">
        <v>90.224000000000004</v>
      </c>
      <c r="H243" s="1">
        <v>4760</v>
      </c>
      <c r="I243" s="1">
        <f t="shared" si="19"/>
        <v>25</v>
      </c>
      <c r="J243" s="1">
        <f t="shared" si="16"/>
        <v>3.6000000000001364</v>
      </c>
      <c r="K243" s="1">
        <f t="shared" si="17"/>
        <v>9.7999999999998977</v>
      </c>
      <c r="L243" s="1">
        <f t="shared" si="18"/>
        <v>28.600000000000136</v>
      </c>
      <c r="M243" s="1" t="str">
        <f t="shared" si="20"/>
        <v>Up</v>
      </c>
    </row>
    <row r="244" spans="1:13">
      <c r="A244" s="1">
        <v>20</v>
      </c>
      <c r="B244" s="1" t="s">
        <v>12</v>
      </c>
      <c r="C244" s="2">
        <v>0.79166666666666663</v>
      </c>
      <c r="D244" s="1">
        <v>90.224000000000004</v>
      </c>
      <c r="E244" s="1">
        <v>90.379000000000005</v>
      </c>
      <c r="F244" s="1">
        <v>90.18</v>
      </c>
      <c r="G244" s="1">
        <v>90.218999999999994</v>
      </c>
      <c r="H244" s="1">
        <v>3453</v>
      </c>
      <c r="I244" s="1">
        <f t="shared" si="19"/>
        <v>15.500000000000114</v>
      </c>
      <c r="J244" s="1">
        <f t="shared" si="16"/>
        <v>4.399999999999693</v>
      </c>
      <c r="K244" s="1">
        <f t="shared" si="17"/>
        <v>0.50000000000096634</v>
      </c>
      <c r="L244" s="1">
        <f t="shared" si="18"/>
        <v>19.899999999999807</v>
      </c>
      <c r="M244" s="1" t="str">
        <f t="shared" si="20"/>
        <v>Down</v>
      </c>
    </row>
    <row r="245" spans="1:13">
      <c r="A245" s="1">
        <v>21</v>
      </c>
      <c r="B245" s="1" t="s">
        <v>12</v>
      </c>
      <c r="C245" s="2">
        <v>0.83333333333333337</v>
      </c>
      <c r="D245" s="1">
        <v>90.22</v>
      </c>
      <c r="E245" s="1">
        <v>90.897999999999996</v>
      </c>
      <c r="F245" s="1">
        <v>90.132999999999996</v>
      </c>
      <c r="G245" s="1">
        <v>90.828000000000003</v>
      </c>
      <c r="H245" s="1">
        <v>11283</v>
      </c>
      <c r="I245" s="1">
        <f t="shared" si="19"/>
        <v>67.799999999999727</v>
      </c>
      <c r="J245" s="1">
        <f t="shared" si="16"/>
        <v>8.7000000000003297</v>
      </c>
      <c r="K245" s="1">
        <f t="shared" si="17"/>
        <v>60.800000000000409</v>
      </c>
      <c r="L245" s="1">
        <f t="shared" si="18"/>
        <v>76.500000000000057</v>
      </c>
      <c r="M245" s="1" t="str">
        <f t="shared" si="20"/>
        <v>Up</v>
      </c>
    </row>
    <row r="246" spans="1:13">
      <c r="A246" s="1">
        <v>22</v>
      </c>
      <c r="B246" s="1" t="s">
        <v>12</v>
      </c>
      <c r="C246" s="2">
        <v>0.875</v>
      </c>
      <c r="D246" s="1">
        <v>90.83</v>
      </c>
      <c r="E246" s="1">
        <v>91.141000000000005</v>
      </c>
      <c r="F246" s="1">
        <v>90.741</v>
      </c>
      <c r="G246" s="1">
        <v>90.963999999999999</v>
      </c>
      <c r="H246" s="1">
        <v>7181</v>
      </c>
      <c r="I246" s="1">
        <f t="shared" si="19"/>
        <v>31.100000000000705</v>
      </c>
      <c r="J246" s="1">
        <f t="shared" si="16"/>
        <v>8.8999999999998636</v>
      </c>
      <c r="K246" s="1">
        <f t="shared" si="17"/>
        <v>13.400000000000034</v>
      </c>
      <c r="L246" s="1">
        <f t="shared" si="18"/>
        <v>40.000000000000568</v>
      </c>
      <c r="M246" s="1" t="str">
        <f t="shared" si="20"/>
        <v>Up</v>
      </c>
    </row>
    <row r="247" spans="1:13">
      <c r="A247" s="1">
        <v>23</v>
      </c>
      <c r="B247" s="1" t="s">
        <v>12</v>
      </c>
      <c r="C247" s="2">
        <v>0.91666666666666663</v>
      </c>
      <c r="D247" s="1">
        <v>90.960999999999999</v>
      </c>
      <c r="E247" s="1">
        <v>91.001999999999995</v>
      </c>
      <c r="F247" s="1">
        <v>90.759</v>
      </c>
      <c r="G247" s="1">
        <v>90.793000000000006</v>
      </c>
      <c r="H247" s="1">
        <v>4257</v>
      </c>
      <c r="I247" s="1">
        <f t="shared" si="19"/>
        <v>4.0999999999996817</v>
      </c>
      <c r="J247" s="1">
        <f t="shared" si="16"/>
        <v>20.199999999999818</v>
      </c>
      <c r="K247" s="1">
        <f t="shared" si="17"/>
        <v>16.799999999999216</v>
      </c>
      <c r="L247" s="1">
        <f t="shared" si="18"/>
        <v>24.2999999999995</v>
      </c>
      <c r="M247" s="1" t="str">
        <f t="shared" si="20"/>
        <v>Down</v>
      </c>
    </row>
    <row r="248" spans="1:13">
      <c r="A248" s="1">
        <v>24</v>
      </c>
      <c r="B248" s="1" t="s">
        <v>12</v>
      </c>
      <c r="C248" s="2">
        <v>0.95833333333333337</v>
      </c>
      <c r="D248" s="1">
        <v>90.793000000000006</v>
      </c>
      <c r="E248" s="1">
        <v>91.171000000000006</v>
      </c>
      <c r="F248" s="1">
        <v>90.793000000000006</v>
      </c>
      <c r="G248" s="1">
        <v>91.165000000000006</v>
      </c>
      <c r="H248" s="1">
        <v>4470</v>
      </c>
      <c r="I248" s="1">
        <f t="shared" si="19"/>
        <v>37.800000000000011</v>
      </c>
      <c r="J248" s="1">
        <f t="shared" si="16"/>
        <v>0</v>
      </c>
      <c r="K248" s="1">
        <f t="shared" si="17"/>
        <v>37.199999999999989</v>
      </c>
      <c r="L248" s="1">
        <f t="shared" si="18"/>
        <v>37.800000000000011</v>
      </c>
      <c r="M248" s="1" t="str">
        <f t="shared" si="20"/>
        <v>Up</v>
      </c>
    </row>
    <row r="249" spans="1:13">
      <c r="A249" s="1">
        <v>1</v>
      </c>
      <c r="B249" s="1" t="s">
        <v>13</v>
      </c>
      <c r="C249" s="2">
        <v>0</v>
      </c>
      <c r="D249" s="1">
        <v>91.165999999999997</v>
      </c>
      <c r="E249" s="1">
        <v>91.242000000000004</v>
      </c>
      <c r="F249" s="1">
        <v>91.012</v>
      </c>
      <c r="G249" s="1">
        <v>91.117000000000004</v>
      </c>
      <c r="H249" s="1">
        <v>5570</v>
      </c>
      <c r="I249" s="1">
        <f t="shared" si="19"/>
        <v>7.6000000000007617</v>
      </c>
      <c r="J249" s="1">
        <f t="shared" si="16"/>
        <v>15.399999999999636</v>
      </c>
      <c r="K249" s="1">
        <f t="shared" si="17"/>
        <v>4.8999999999992383</v>
      </c>
      <c r="L249" s="1">
        <f t="shared" si="18"/>
        <v>23.000000000000398</v>
      </c>
      <c r="M249" s="1" t="str">
        <f t="shared" si="20"/>
        <v>Down</v>
      </c>
    </row>
    <row r="250" spans="1:13">
      <c r="A250" s="1">
        <v>2</v>
      </c>
      <c r="B250" s="1" t="s">
        <v>13</v>
      </c>
      <c r="C250" s="2">
        <v>4.1666666666666664E-2</v>
      </c>
      <c r="D250" s="1">
        <v>91.117000000000004</v>
      </c>
      <c r="E250" s="1">
        <v>91.262</v>
      </c>
      <c r="F250" s="1">
        <v>90.998999999999995</v>
      </c>
      <c r="G250" s="1">
        <v>91.257999999999996</v>
      </c>
      <c r="H250" s="1">
        <v>3938</v>
      </c>
      <c r="I250" s="1">
        <f t="shared" si="19"/>
        <v>14.499999999999602</v>
      </c>
      <c r="J250" s="1">
        <f t="shared" si="16"/>
        <v>11.800000000000921</v>
      </c>
      <c r="K250" s="1">
        <f t="shared" si="17"/>
        <v>14.099999999999113</v>
      </c>
      <c r="L250" s="1">
        <f t="shared" si="18"/>
        <v>26.300000000000523</v>
      </c>
      <c r="M250" s="1" t="str">
        <f t="shared" si="20"/>
        <v>Up</v>
      </c>
    </row>
    <row r="251" spans="1:13">
      <c r="A251" s="1">
        <v>3</v>
      </c>
      <c r="B251" s="1" t="s">
        <v>13</v>
      </c>
      <c r="C251" s="2">
        <v>8.3333333333333329E-2</v>
      </c>
      <c r="D251" s="1">
        <v>91.257000000000005</v>
      </c>
      <c r="E251" s="1">
        <v>91.509</v>
      </c>
      <c r="F251" s="1">
        <v>91.247</v>
      </c>
      <c r="G251" s="1">
        <v>91.45</v>
      </c>
      <c r="H251" s="1">
        <v>6916</v>
      </c>
      <c r="I251" s="1">
        <f t="shared" si="19"/>
        <v>25.199999999999534</v>
      </c>
      <c r="J251" s="1">
        <f t="shared" si="16"/>
        <v>1.0000000000005116</v>
      </c>
      <c r="K251" s="1">
        <f t="shared" si="17"/>
        <v>19.299999999999784</v>
      </c>
      <c r="L251" s="1">
        <f t="shared" si="18"/>
        <v>26.200000000000045</v>
      </c>
      <c r="M251" s="1" t="str">
        <f t="shared" si="20"/>
        <v>Up</v>
      </c>
    </row>
    <row r="252" spans="1:13">
      <c r="A252" s="1">
        <v>4</v>
      </c>
      <c r="B252" s="1" t="s">
        <v>13</v>
      </c>
      <c r="C252" s="2">
        <v>0.125</v>
      </c>
      <c r="D252" s="1">
        <v>91.45</v>
      </c>
      <c r="E252" s="1">
        <v>91.55</v>
      </c>
      <c r="F252" s="1">
        <v>91.102000000000004</v>
      </c>
      <c r="G252" s="1">
        <v>91.251999999999995</v>
      </c>
      <c r="H252" s="1">
        <v>7296</v>
      </c>
      <c r="I252" s="1">
        <f t="shared" si="19"/>
        <v>9.9999999999994316</v>
      </c>
      <c r="J252" s="1">
        <f t="shared" si="16"/>
        <v>34.799999999999898</v>
      </c>
      <c r="K252" s="1">
        <f t="shared" si="17"/>
        <v>19.80000000000075</v>
      </c>
      <c r="L252" s="1">
        <f t="shared" si="18"/>
        <v>44.799999999999329</v>
      </c>
      <c r="M252" s="1" t="str">
        <f t="shared" si="20"/>
        <v>Down</v>
      </c>
    </row>
    <row r="253" spans="1:13">
      <c r="A253" s="1">
        <v>5</v>
      </c>
      <c r="B253" s="1" t="s">
        <v>13</v>
      </c>
      <c r="C253" s="2">
        <v>0.16666666666666666</v>
      </c>
      <c r="D253" s="1">
        <v>91.25</v>
      </c>
      <c r="E253" s="1">
        <v>91.338999999999999</v>
      </c>
      <c r="F253" s="1">
        <v>91.058999999999997</v>
      </c>
      <c r="G253" s="1">
        <v>91.207999999999998</v>
      </c>
      <c r="H253" s="1">
        <v>6125</v>
      </c>
      <c r="I253" s="1">
        <f t="shared" si="19"/>
        <v>8.8999999999998636</v>
      </c>
      <c r="J253" s="1">
        <f t="shared" si="16"/>
        <v>19.10000000000025</v>
      </c>
      <c r="K253" s="1">
        <f t="shared" si="17"/>
        <v>4.2000000000001592</v>
      </c>
      <c r="L253" s="1">
        <f t="shared" si="18"/>
        <v>28.000000000000114</v>
      </c>
      <c r="M253" s="1" t="str">
        <f t="shared" si="20"/>
        <v>Down</v>
      </c>
    </row>
    <row r="254" spans="1:13">
      <c r="A254" s="1">
        <v>6</v>
      </c>
      <c r="B254" s="1" t="s">
        <v>13</v>
      </c>
      <c r="C254" s="2">
        <v>0.20833333333333334</v>
      </c>
      <c r="D254" s="1">
        <v>91.209000000000003</v>
      </c>
      <c r="E254" s="1">
        <v>91.29</v>
      </c>
      <c r="F254" s="1">
        <v>91.111000000000004</v>
      </c>
      <c r="G254" s="1">
        <v>91.120999999999995</v>
      </c>
      <c r="H254" s="1">
        <v>4420</v>
      </c>
      <c r="I254" s="1">
        <f t="shared" si="19"/>
        <v>8.100000000000307</v>
      </c>
      <c r="J254" s="1">
        <f t="shared" si="16"/>
        <v>9.7999999999998977</v>
      </c>
      <c r="K254" s="1">
        <f t="shared" si="17"/>
        <v>8.8000000000008072</v>
      </c>
      <c r="L254" s="1">
        <f t="shared" si="18"/>
        <v>17.900000000000205</v>
      </c>
      <c r="M254" s="1" t="str">
        <f t="shared" si="20"/>
        <v>Down</v>
      </c>
    </row>
    <row r="255" spans="1:13">
      <c r="A255" s="1">
        <v>7</v>
      </c>
      <c r="B255" s="1" t="s">
        <v>13</v>
      </c>
      <c r="C255" s="2">
        <v>0.25</v>
      </c>
      <c r="D255" s="1">
        <v>91.122</v>
      </c>
      <c r="E255" s="1">
        <v>91.361999999999995</v>
      </c>
      <c r="F255" s="1">
        <v>91.033000000000001</v>
      </c>
      <c r="G255" s="1">
        <v>91.227999999999994</v>
      </c>
      <c r="H255" s="1">
        <v>5529</v>
      </c>
      <c r="I255" s="1">
        <f t="shared" si="19"/>
        <v>23.999999999999488</v>
      </c>
      <c r="J255" s="1">
        <f t="shared" si="16"/>
        <v>8.8999999999998636</v>
      </c>
      <c r="K255" s="1">
        <f t="shared" si="17"/>
        <v>10.599999999999454</v>
      </c>
      <c r="L255" s="1">
        <f t="shared" si="18"/>
        <v>32.899999999999352</v>
      </c>
      <c r="M255" s="1" t="str">
        <f t="shared" si="20"/>
        <v>Up</v>
      </c>
    </row>
    <row r="256" spans="1:13">
      <c r="A256" s="1">
        <v>8</v>
      </c>
      <c r="B256" s="1" t="s">
        <v>13</v>
      </c>
      <c r="C256" s="2">
        <v>0.29166666666666669</v>
      </c>
      <c r="D256" s="1">
        <v>91.23</v>
      </c>
      <c r="E256" s="1">
        <v>91.23</v>
      </c>
      <c r="F256" s="1">
        <v>91.019000000000005</v>
      </c>
      <c r="G256" s="1">
        <v>91.063999999999993</v>
      </c>
      <c r="H256" s="1">
        <v>4532</v>
      </c>
      <c r="I256" s="1">
        <f t="shared" si="19"/>
        <v>0</v>
      </c>
      <c r="J256" s="1">
        <f t="shared" si="16"/>
        <v>21.099999999999852</v>
      </c>
      <c r="K256" s="1">
        <f t="shared" si="17"/>
        <v>16.600000000001103</v>
      </c>
      <c r="L256" s="1">
        <f t="shared" si="18"/>
        <v>21.099999999999852</v>
      </c>
      <c r="M256" s="1" t="str">
        <f t="shared" si="20"/>
        <v>Down</v>
      </c>
    </row>
    <row r="257" spans="1:13">
      <c r="A257" s="1">
        <v>9</v>
      </c>
      <c r="B257" s="1" t="s">
        <v>13</v>
      </c>
      <c r="C257" s="2">
        <v>0.33333333333333331</v>
      </c>
      <c r="D257" s="1">
        <v>91.061999999999998</v>
      </c>
      <c r="E257" s="1">
        <v>91.284000000000006</v>
      </c>
      <c r="F257" s="1">
        <v>91.01</v>
      </c>
      <c r="G257" s="1">
        <v>91.117000000000004</v>
      </c>
      <c r="H257" s="1">
        <v>6837</v>
      </c>
      <c r="I257" s="1">
        <f t="shared" si="19"/>
        <v>22.200000000000841</v>
      </c>
      <c r="J257" s="1">
        <f t="shared" si="16"/>
        <v>5.1999999999992497</v>
      </c>
      <c r="K257" s="1">
        <f t="shared" si="17"/>
        <v>5.5000000000006821</v>
      </c>
      <c r="L257" s="1">
        <f t="shared" si="18"/>
        <v>27.400000000000091</v>
      </c>
      <c r="M257" s="1" t="str">
        <f t="shared" si="20"/>
        <v>Up</v>
      </c>
    </row>
    <row r="258" spans="1:13">
      <c r="A258" s="1">
        <v>10</v>
      </c>
      <c r="B258" s="1" t="s">
        <v>13</v>
      </c>
      <c r="C258" s="2">
        <v>0.375</v>
      </c>
      <c r="D258" s="1">
        <v>91.117000000000004</v>
      </c>
      <c r="E258" s="1">
        <v>91.117000000000004</v>
      </c>
      <c r="F258" s="1">
        <v>90.775999999999996</v>
      </c>
      <c r="G258" s="1">
        <v>90.853999999999999</v>
      </c>
      <c r="H258" s="1">
        <v>8697</v>
      </c>
      <c r="I258" s="1">
        <f t="shared" si="19"/>
        <v>0</v>
      </c>
      <c r="J258" s="1">
        <f t="shared" si="16"/>
        <v>34.100000000000819</v>
      </c>
      <c r="K258" s="1">
        <f t="shared" si="17"/>
        <v>26.300000000000523</v>
      </c>
      <c r="L258" s="1">
        <f t="shared" si="18"/>
        <v>34.100000000000819</v>
      </c>
      <c r="M258" s="1" t="str">
        <f t="shared" si="20"/>
        <v>Down</v>
      </c>
    </row>
    <row r="259" spans="1:13">
      <c r="A259" s="1">
        <v>11</v>
      </c>
      <c r="B259" s="1" t="s">
        <v>13</v>
      </c>
      <c r="C259" s="2">
        <v>0.41666666666666669</v>
      </c>
      <c r="D259" s="1">
        <v>90.853999999999999</v>
      </c>
      <c r="E259" s="1">
        <v>91.108000000000004</v>
      </c>
      <c r="F259" s="1">
        <v>90.71</v>
      </c>
      <c r="G259" s="1">
        <v>90.71</v>
      </c>
      <c r="H259" s="1">
        <v>9690</v>
      </c>
      <c r="I259" s="1">
        <f t="shared" si="19"/>
        <v>25.400000000000489</v>
      </c>
      <c r="J259" s="1">
        <f t="shared" ref="J259:J322" si="21">(D259-F259)*100</f>
        <v>14.400000000000546</v>
      </c>
      <c r="K259" s="1">
        <f t="shared" ref="K259:K322" si="22">IF(D259&lt;G259,G259-D259,D259-G259)*100</f>
        <v>14.400000000000546</v>
      </c>
      <c r="L259" s="1">
        <f t="shared" ref="L259:L322" si="23">(E259-F259)*100</f>
        <v>39.800000000001035</v>
      </c>
      <c r="M259" s="1" t="str">
        <f t="shared" si="20"/>
        <v>Down</v>
      </c>
    </row>
    <row r="260" spans="1:13">
      <c r="A260" s="1">
        <v>12</v>
      </c>
      <c r="B260" s="1" t="s">
        <v>13</v>
      </c>
      <c r="C260" s="2">
        <v>0.45833333333333331</v>
      </c>
      <c r="D260" s="1">
        <v>90.71</v>
      </c>
      <c r="E260" s="1">
        <v>90.772999999999996</v>
      </c>
      <c r="F260" s="1">
        <v>90.361000000000004</v>
      </c>
      <c r="G260" s="1">
        <v>90.48</v>
      </c>
      <c r="H260" s="1">
        <v>9679</v>
      </c>
      <c r="I260" s="1">
        <f t="shared" ref="I260:I323" si="24">(E260-D260)*100</f>
        <v>6.3000000000002387</v>
      </c>
      <c r="J260" s="1">
        <f t="shared" si="21"/>
        <v>34.899999999998954</v>
      </c>
      <c r="K260" s="1">
        <f t="shared" si="22"/>
        <v>22.999999999998977</v>
      </c>
      <c r="L260" s="1">
        <f t="shared" si="23"/>
        <v>41.199999999999193</v>
      </c>
      <c r="M260" s="1" t="str">
        <f t="shared" ref="M260:M323" si="25">IF(D260&lt;G260,"Up","Down")</f>
        <v>Down</v>
      </c>
    </row>
    <row r="261" spans="1:13">
      <c r="A261" s="1">
        <v>13</v>
      </c>
      <c r="B261" s="1" t="s">
        <v>13</v>
      </c>
      <c r="C261" s="2">
        <v>0.5</v>
      </c>
      <c r="D261" s="1">
        <v>90.48</v>
      </c>
      <c r="E261" s="1">
        <v>90.561000000000007</v>
      </c>
      <c r="F261" s="1">
        <v>90.433999999999997</v>
      </c>
      <c r="G261" s="1">
        <v>90.531999999999996</v>
      </c>
      <c r="H261" s="1">
        <v>4845</v>
      </c>
      <c r="I261" s="1">
        <f t="shared" si="24"/>
        <v>8.100000000000307</v>
      </c>
      <c r="J261" s="1">
        <f t="shared" si="21"/>
        <v>4.600000000000648</v>
      </c>
      <c r="K261" s="1">
        <f t="shared" si="22"/>
        <v>5.1999999999992497</v>
      </c>
      <c r="L261" s="1">
        <f t="shared" si="23"/>
        <v>12.700000000000955</v>
      </c>
      <c r="M261" s="1" t="str">
        <f t="shared" si="25"/>
        <v>Up</v>
      </c>
    </row>
    <row r="262" spans="1:13">
      <c r="A262" s="1">
        <v>14</v>
      </c>
      <c r="B262" s="1" t="s">
        <v>13</v>
      </c>
      <c r="C262" s="2">
        <v>0.54166666666666663</v>
      </c>
      <c r="D262" s="1">
        <v>90.533000000000001</v>
      </c>
      <c r="E262" s="1">
        <v>90.616</v>
      </c>
      <c r="F262" s="1">
        <v>90.483000000000004</v>
      </c>
      <c r="G262" s="1">
        <v>90.6</v>
      </c>
      <c r="H262" s="1">
        <v>3296</v>
      </c>
      <c r="I262" s="1">
        <f t="shared" si="24"/>
        <v>8.2999999999998408</v>
      </c>
      <c r="J262" s="1">
        <f t="shared" si="21"/>
        <v>4.9999999999997158</v>
      </c>
      <c r="K262" s="1">
        <f t="shared" si="22"/>
        <v>6.6999999999993065</v>
      </c>
      <c r="L262" s="1">
        <f t="shared" si="23"/>
        <v>13.299999999999557</v>
      </c>
      <c r="M262" s="1" t="str">
        <f t="shared" si="25"/>
        <v>Up</v>
      </c>
    </row>
    <row r="263" spans="1:13">
      <c r="A263" s="1">
        <v>15</v>
      </c>
      <c r="B263" s="1" t="s">
        <v>13</v>
      </c>
      <c r="C263" s="2">
        <v>0.58333333333333337</v>
      </c>
      <c r="D263" s="1">
        <v>90.6</v>
      </c>
      <c r="E263" s="1">
        <v>90.747</v>
      </c>
      <c r="F263" s="1">
        <v>90.316000000000003</v>
      </c>
      <c r="G263" s="1">
        <v>90.376999999999995</v>
      </c>
      <c r="H263" s="1">
        <v>10711</v>
      </c>
      <c r="I263" s="1">
        <f t="shared" si="24"/>
        <v>14.700000000000557</v>
      </c>
      <c r="J263" s="1">
        <f t="shared" si="21"/>
        <v>28.399999999999181</v>
      </c>
      <c r="K263" s="1">
        <f t="shared" si="22"/>
        <v>22.299999999999898</v>
      </c>
      <c r="L263" s="1">
        <f t="shared" si="23"/>
        <v>43.099999999999739</v>
      </c>
      <c r="M263" s="1" t="str">
        <f t="shared" si="25"/>
        <v>Down</v>
      </c>
    </row>
    <row r="264" spans="1:13">
      <c r="A264" s="1">
        <v>16</v>
      </c>
      <c r="B264" s="1" t="s">
        <v>13</v>
      </c>
      <c r="C264" s="2">
        <v>0.625</v>
      </c>
      <c r="D264" s="1">
        <v>90.378</v>
      </c>
      <c r="E264" s="1">
        <v>90.513000000000005</v>
      </c>
      <c r="F264" s="1">
        <v>90.155000000000001</v>
      </c>
      <c r="G264" s="1">
        <v>90.352000000000004</v>
      </c>
      <c r="H264" s="1">
        <v>12103</v>
      </c>
      <c r="I264" s="1">
        <f t="shared" si="24"/>
        <v>13.500000000000512</v>
      </c>
      <c r="J264" s="1">
        <f t="shared" si="21"/>
        <v>22.299999999999898</v>
      </c>
      <c r="K264" s="1">
        <f t="shared" si="22"/>
        <v>2.5999999999996248</v>
      </c>
      <c r="L264" s="1">
        <f t="shared" si="23"/>
        <v>35.800000000000409</v>
      </c>
      <c r="M264" s="1" t="str">
        <f t="shared" si="25"/>
        <v>Down</v>
      </c>
    </row>
    <row r="265" spans="1:13">
      <c r="A265" s="1">
        <v>17</v>
      </c>
      <c r="B265" s="1" t="s">
        <v>13</v>
      </c>
      <c r="C265" s="2">
        <v>0.66666666666666663</v>
      </c>
      <c r="D265" s="1">
        <v>90.350999999999999</v>
      </c>
      <c r="E265" s="1">
        <v>90.454999999999998</v>
      </c>
      <c r="F265" s="1">
        <v>90.123000000000005</v>
      </c>
      <c r="G265" s="1">
        <v>90.134</v>
      </c>
      <c r="H265" s="1">
        <v>6581</v>
      </c>
      <c r="I265" s="1">
        <f t="shared" si="24"/>
        <v>10.39999999999992</v>
      </c>
      <c r="J265" s="1">
        <f t="shared" si="21"/>
        <v>22.799999999999443</v>
      </c>
      <c r="K265" s="1">
        <f t="shared" si="22"/>
        <v>21.699999999999875</v>
      </c>
      <c r="L265" s="1">
        <f t="shared" si="23"/>
        <v>33.199999999999363</v>
      </c>
      <c r="M265" s="1" t="str">
        <f t="shared" si="25"/>
        <v>Down</v>
      </c>
    </row>
    <row r="266" spans="1:13">
      <c r="A266" s="1">
        <v>18</v>
      </c>
      <c r="B266" s="1" t="s">
        <v>13</v>
      </c>
      <c r="C266" s="2">
        <v>0.70833333333333337</v>
      </c>
      <c r="D266" s="1">
        <v>90.135999999999996</v>
      </c>
      <c r="E266" s="1">
        <v>90.388000000000005</v>
      </c>
      <c r="F266" s="1">
        <v>90.123999999999995</v>
      </c>
      <c r="G266" s="1">
        <v>90.358000000000004</v>
      </c>
      <c r="H266" s="1">
        <v>4414</v>
      </c>
      <c r="I266" s="1">
        <f t="shared" si="24"/>
        <v>25.200000000000955</v>
      </c>
      <c r="J266" s="1">
        <f t="shared" si="21"/>
        <v>1.2000000000000455</v>
      </c>
      <c r="K266" s="1">
        <f t="shared" si="22"/>
        <v>22.200000000000841</v>
      </c>
      <c r="L266" s="1">
        <f t="shared" si="23"/>
        <v>26.400000000001</v>
      </c>
      <c r="M266" s="1" t="str">
        <f t="shared" si="25"/>
        <v>Up</v>
      </c>
    </row>
    <row r="267" spans="1:13">
      <c r="A267" s="1">
        <v>19</v>
      </c>
      <c r="B267" s="1" t="s">
        <v>13</v>
      </c>
      <c r="C267" s="2">
        <v>0.75</v>
      </c>
      <c r="D267" s="1">
        <v>90.356999999999999</v>
      </c>
      <c r="E267" s="1">
        <v>90.492999999999995</v>
      </c>
      <c r="F267" s="1">
        <v>90.316999999999993</v>
      </c>
      <c r="G267" s="1">
        <v>90.372</v>
      </c>
      <c r="H267" s="1">
        <v>3363</v>
      </c>
      <c r="I267" s="1">
        <f t="shared" si="24"/>
        <v>13.599999999999568</v>
      </c>
      <c r="J267" s="1">
        <f t="shared" si="21"/>
        <v>4.0000000000006253</v>
      </c>
      <c r="K267" s="1">
        <f t="shared" si="22"/>
        <v>1.5000000000000568</v>
      </c>
      <c r="L267" s="1">
        <f t="shared" si="23"/>
        <v>17.600000000000193</v>
      </c>
      <c r="M267" s="1" t="str">
        <f t="shared" si="25"/>
        <v>Up</v>
      </c>
    </row>
    <row r="268" spans="1:13">
      <c r="A268" s="1">
        <v>20</v>
      </c>
      <c r="B268" s="1" t="s">
        <v>13</v>
      </c>
      <c r="C268" s="2">
        <v>0.79166666666666663</v>
      </c>
      <c r="D268" s="1">
        <v>90.373000000000005</v>
      </c>
      <c r="E268" s="1">
        <v>90.545000000000002</v>
      </c>
      <c r="F268" s="1">
        <v>90.043000000000006</v>
      </c>
      <c r="G268" s="1">
        <v>90.363</v>
      </c>
      <c r="H268" s="1">
        <v>6040</v>
      </c>
      <c r="I268" s="1">
        <f t="shared" si="24"/>
        <v>17.199999999999704</v>
      </c>
      <c r="J268" s="1">
        <f t="shared" si="21"/>
        <v>32.999999999999829</v>
      </c>
      <c r="K268" s="1">
        <f t="shared" si="22"/>
        <v>1.0000000000005116</v>
      </c>
      <c r="L268" s="1">
        <f t="shared" si="23"/>
        <v>50.199999999999534</v>
      </c>
      <c r="M268" s="1" t="str">
        <f t="shared" si="25"/>
        <v>Down</v>
      </c>
    </row>
    <row r="269" spans="1:13">
      <c r="A269" s="1">
        <v>21</v>
      </c>
      <c r="B269" s="1" t="s">
        <v>13</v>
      </c>
      <c r="C269" s="2">
        <v>0.83333333333333337</v>
      </c>
      <c r="D269" s="1">
        <v>90.361999999999995</v>
      </c>
      <c r="E269" s="1">
        <v>90.724999999999994</v>
      </c>
      <c r="F269" s="1">
        <v>90.334999999999994</v>
      </c>
      <c r="G269" s="1">
        <v>90.671000000000006</v>
      </c>
      <c r="H269" s="1">
        <v>9006</v>
      </c>
      <c r="I269" s="1">
        <f t="shared" si="24"/>
        <v>36.299999999999955</v>
      </c>
      <c r="J269" s="1">
        <f t="shared" si="21"/>
        <v>2.7000000000001023</v>
      </c>
      <c r="K269" s="1">
        <f t="shared" si="22"/>
        <v>30.900000000001171</v>
      </c>
      <c r="L269" s="1">
        <f t="shared" si="23"/>
        <v>39.000000000000057</v>
      </c>
      <c r="M269" s="1" t="str">
        <f t="shared" si="25"/>
        <v>Up</v>
      </c>
    </row>
    <row r="270" spans="1:13">
      <c r="A270" s="1">
        <v>22</v>
      </c>
      <c r="B270" s="1" t="s">
        <v>13</v>
      </c>
      <c r="C270" s="2">
        <v>0.875</v>
      </c>
      <c r="D270" s="1">
        <v>90.67</v>
      </c>
      <c r="E270" s="1">
        <v>90.722999999999999</v>
      </c>
      <c r="F270" s="1">
        <v>90.11</v>
      </c>
      <c r="G270" s="1">
        <v>90.216999999999999</v>
      </c>
      <c r="H270" s="1">
        <v>10350</v>
      </c>
      <c r="I270" s="1">
        <f t="shared" si="24"/>
        <v>5.2999999999997272</v>
      </c>
      <c r="J270" s="1">
        <f t="shared" si="21"/>
        <v>56.000000000000227</v>
      </c>
      <c r="K270" s="1">
        <f t="shared" si="22"/>
        <v>45.300000000000296</v>
      </c>
      <c r="L270" s="1">
        <f t="shared" si="23"/>
        <v>61.299999999999955</v>
      </c>
      <c r="M270" s="1" t="str">
        <f t="shared" si="25"/>
        <v>Down</v>
      </c>
    </row>
    <row r="271" spans="1:13">
      <c r="A271" s="1">
        <v>23</v>
      </c>
      <c r="B271" s="1" t="s">
        <v>13</v>
      </c>
      <c r="C271" s="2">
        <v>0.91666666666666663</v>
      </c>
      <c r="D271" s="1">
        <v>90.218000000000004</v>
      </c>
      <c r="E271" s="1">
        <v>90.313000000000002</v>
      </c>
      <c r="F271" s="1">
        <v>89.954999999999998</v>
      </c>
      <c r="G271" s="1">
        <v>90.18</v>
      </c>
      <c r="H271" s="1">
        <v>6962</v>
      </c>
      <c r="I271" s="1">
        <f t="shared" si="24"/>
        <v>9.4999999999998863</v>
      </c>
      <c r="J271" s="1">
        <f t="shared" si="21"/>
        <v>26.300000000000523</v>
      </c>
      <c r="K271" s="1">
        <f t="shared" si="22"/>
        <v>3.7999999999996703</v>
      </c>
      <c r="L271" s="1">
        <f t="shared" si="23"/>
        <v>35.800000000000409</v>
      </c>
      <c r="M271" s="1" t="str">
        <f t="shared" si="25"/>
        <v>Down</v>
      </c>
    </row>
    <row r="272" spans="1:13">
      <c r="A272" s="1">
        <v>24</v>
      </c>
      <c r="B272" s="1" t="s">
        <v>13</v>
      </c>
      <c r="C272" s="2">
        <v>0.95833333333333337</v>
      </c>
      <c r="D272" s="1">
        <v>90.183000000000007</v>
      </c>
      <c r="E272" s="1">
        <v>90.349000000000004</v>
      </c>
      <c r="F272" s="1">
        <v>90.08</v>
      </c>
      <c r="G272" s="1">
        <v>90.26</v>
      </c>
      <c r="H272" s="1">
        <v>5351</v>
      </c>
      <c r="I272" s="1">
        <f t="shared" si="24"/>
        <v>16.599999999999682</v>
      </c>
      <c r="J272" s="1">
        <f t="shared" si="21"/>
        <v>10.300000000000864</v>
      </c>
      <c r="K272" s="1">
        <f t="shared" si="22"/>
        <v>7.6999999999998181</v>
      </c>
      <c r="L272" s="1">
        <f t="shared" si="23"/>
        <v>26.900000000000546</v>
      </c>
      <c r="M272" s="1" t="str">
        <f t="shared" si="25"/>
        <v>Up</v>
      </c>
    </row>
    <row r="273" spans="1:13">
      <c r="A273" s="1">
        <v>1</v>
      </c>
      <c r="B273" s="1" t="s">
        <v>14</v>
      </c>
      <c r="C273" s="2">
        <v>0</v>
      </c>
      <c r="D273" s="1">
        <v>90.259</v>
      </c>
      <c r="E273" s="1">
        <v>90.346000000000004</v>
      </c>
      <c r="F273" s="1">
        <v>90.207999999999998</v>
      </c>
      <c r="G273" s="1">
        <v>90.239000000000004</v>
      </c>
      <c r="H273" s="1">
        <v>4614</v>
      </c>
      <c r="I273" s="1">
        <f t="shared" si="24"/>
        <v>8.7000000000003297</v>
      </c>
      <c r="J273" s="1">
        <f t="shared" si="21"/>
        <v>5.1000000000001933</v>
      </c>
      <c r="K273" s="1">
        <f t="shared" si="22"/>
        <v>1.9999999999996021</v>
      </c>
      <c r="L273" s="1">
        <f t="shared" si="23"/>
        <v>13.800000000000523</v>
      </c>
      <c r="M273" s="1" t="str">
        <f t="shared" si="25"/>
        <v>Down</v>
      </c>
    </row>
    <row r="274" spans="1:13">
      <c r="A274" s="1">
        <v>2</v>
      </c>
      <c r="B274" s="1" t="s">
        <v>14</v>
      </c>
      <c r="C274" s="2">
        <v>4.1666666666666664E-2</v>
      </c>
      <c r="D274" s="1">
        <v>90.238</v>
      </c>
      <c r="E274" s="1">
        <v>90.289000000000001</v>
      </c>
      <c r="F274" s="1">
        <v>90.091999999999999</v>
      </c>
      <c r="G274" s="1">
        <v>90.236000000000004</v>
      </c>
      <c r="H274" s="1">
        <v>4704</v>
      </c>
      <c r="I274" s="1">
        <f t="shared" si="24"/>
        <v>5.1000000000001933</v>
      </c>
      <c r="J274" s="1">
        <f t="shared" si="21"/>
        <v>14.60000000000008</v>
      </c>
      <c r="K274" s="1">
        <f t="shared" si="22"/>
        <v>0.19999999999953388</v>
      </c>
      <c r="L274" s="1">
        <f t="shared" si="23"/>
        <v>19.700000000000273</v>
      </c>
      <c r="M274" s="1" t="str">
        <f t="shared" si="25"/>
        <v>Down</v>
      </c>
    </row>
    <row r="275" spans="1:13">
      <c r="A275" s="1">
        <v>3</v>
      </c>
      <c r="B275" s="1" t="s">
        <v>14</v>
      </c>
      <c r="C275" s="2">
        <v>8.3333333333333329E-2</v>
      </c>
      <c r="D275" s="1">
        <v>90.233999999999995</v>
      </c>
      <c r="E275" s="1">
        <v>90.254000000000005</v>
      </c>
      <c r="F275" s="1">
        <v>89.975999999999999</v>
      </c>
      <c r="G275" s="1">
        <v>90.143000000000001</v>
      </c>
      <c r="H275" s="1">
        <v>6687</v>
      </c>
      <c r="I275" s="1">
        <f t="shared" si="24"/>
        <v>2.0000000000010232</v>
      </c>
      <c r="J275" s="1">
        <f t="shared" si="21"/>
        <v>25.799999999999557</v>
      </c>
      <c r="K275" s="1">
        <f t="shared" si="22"/>
        <v>9.0999999999993975</v>
      </c>
      <c r="L275" s="1">
        <f t="shared" si="23"/>
        <v>27.80000000000058</v>
      </c>
      <c r="M275" s="1" t="str">
        <f t="shared" si="25"/>
        <v>Down</v>
      </c>
    </row>
    <row r="276" spans="1:13">
      <c r="A276" s="1">
        <v>4</v>
      </c>
      <c r="B276" s="1" t="s">
        <v>14</v>
      </c>
      <c r="C276" s="2">
        <v>0.125</v>
      </c>
      <c r="D276" s="1">
        <v>90.144000000000005</v>
      </c>
      <c r="E276" s="1">
        <v>90.210999999999999</v>
      </c>
      <c r="F276" s="1">
        <v>89.822000000000003</v>
      </c>
      <c r="G276" s="1">
        <v>90.16</v>
      </c>
      <c r="H276" s="1">
        <v>8686</v>
      </c>
      <c r="I276" s="1">
        <f t="shared" si="24"/>
        <v>6.6999999999993065</v>
      </c>
      <c r="J276" s="1">
        <f t="shared" si="21"/>
        <v>32.200000000000273</v>
      </c>
      <c r="K276" s="1">
        <f t="shared" si="22"/>
        <v>1.5999999999991132</v>
      </c>
      <c r="L276" s="1">
        <f t="shared" si="23"/>
        <v>38.899999999999579</v>
      </c>
      <c r="M276" s="1" t="str">
        <f t="shared" si="25"/>
        <v>Up</v>
      </c>
    </row>
    <row r="277" spans="1:13">
      <c r="A277" s="1">
        <v>5</v>
      </c>
      <c r="B277" s="1" t="s">
        <v>14</v>
      </c>
      <c r="C277" s="2">
        <v>0.16666666666666666</v>
      </c>
      <c r="D277" s="1">
        <v>90.161000000000001</v>
      </c>
      <c r="E277" s="1">
        <v>90.272000000000006</v>
      </c>
      <c r="F277" s="1">
        <v>90.001999999999995</v>
      </c>
      <c r="G277" s="1">
        <v>90.17</v>
      </c>
      <c r="H277" s="1">
        <v>8839</v>
      </c>
      <c r="I277" s="1">
        <f t="shared" si="24"/>
        <v>11.100000000000421</v>
      </c>
      <c r="J277" s="1">
        <f t="shared" si="21"/>
        <v>15.900000000000603</v>
      </c>
      <c r="K277" s="1">
        <f t="shared" si="22"/>
        <v>0.90000000000003411</v>
      </c>
      <c r="L277" s="1">
        <f t="shared" si="23"/>
        <v>27.000000000001023</v>
      </c>
      <c r="M277" s="1" t="str">
        <f t="shared" si="25"/>
        <v>Up</v>
      </c>
    </row>
    <row r="278" spans="1:13">
      <c r="A278" s="1">
        <v>6</v>
      </c>
      <c r="B278" s="1" t="s">
        <v>14</v>
      </c>
      <c r="C278" s="2">
        <v>0.20833333333333334</v>
      </c>
      <c r="D278" s="1">
        <v>90.171000000000006</v>
      </c>
      <c r="E278" s="1">
        <v>90.194000000000003</v>
      </c>
      <c r="F278" s="1">
        <v>89.835999999999999</v>
      </c>
      <c r="G278" s="1">
        <v>90.171999999999997</v>
      </c>
      <c r="H278" s="1">
        <v>7528</v>
      </c>
      <c r="I278" s="1">
        <f t="shared" si="24"/>
        <v>2.2999999999996135</v>
      </c>
      <c r="J278" s="1">
        <f t="shared" si="21"/>
        <v>33.500000000000796</v>
      </c>
      <c r="K278" s="1">
        <f t="shared" si="22"/>
        <v>9.9999999999056399E-2</v>
      </c>
      <c r="L278" s="1">
        <f t="shared" si="23"/>
        <v>35.800000000000409</v>
      </c>
      <c r="M278" s="1" t="str">
        <f t="shared" si="25"/>
        <v>Up</v>
      </c>
    </row>
    <row r="279" spans="1:13">
      <c r="A279" s="1">
        <v>7</v>
      </c>
      <c r="B279" s="1" t="s">
        <v>14</v>
      </c>
      <c r="C279" s="2">
        <v>0.25</v>
      </c>
      <c r="D279" s="1">
        <v>90.17</v>
      </c>
      <c r="E279" s="1">
        <v>90.188000000000002</v>
      </c>
      <c r="F279" s="1">
        <v>90.055999999999997</v>
      </c>
      <c r="G279" s="1">
        <v>90.123999999999995</v>
      </c>
      <c r="H279" s="1">
        <v>5248</v>
      </c>
      <c r="I279" s="1">
        <f t="shared" si="24"/>
        <v>1.8000000000000682</v>
      </c>
      <c r="J279" s="1">
        <f t="shared" si="21"/>
        <v>11.400000000000432</v>
      </c>
      <c r="K279" s="1">
        <f t="shared" si="22"/>
        <v>4.600000000000648</v>
      </c>
      <c r="L279" s="1">
        <f t="shared" si="23"/>
        <v>13.2000000000005</v>
      </c>
      <c r="M279" s="1" t="str">
        <f t="shared" si="25"/>
        <v>Down</v>
      </c>
    </row>
    <row r="280" spans="1:13">
      <c r="A280" s="1">
        <v>8</v>
      </c>
      <c r="B280" s="1" t="s">
        <v>14</v>
      </c>
      <c r="C280" s="2">
        <v>0.29166666666666669</v>
      </c>
      <c r="D280" s="1">
        <v>90.122</v>
      </c>
      <c r="E280" s="1">
        <v>90.138000000000005</v>
      </c>
      <c r="F280" s="1">
        <v>89.903000000000006</v>
      </c>
      <c r="G280" s="1">
        <v>90.128</v>
      </c>
      <c r="H280" s="1">
        <v>4878</v>
      </c>
      <c r="I280" s="1">
        <f t="shared" si="24"/>
        <v>1.6000000000005343</v>
      </c>
      <c r="J280" s="1">
        <f t="shared" si="21"/>
        <v>21.899999999999409</v>
      </c>
      <c r="K280" s="1">
        <f t="shared" si="22"/>
        <v>0.60000000000002274</v>
      </c>
      <c r="L280" s="1">
        <f t="shared" si="23"/>
        <v>23.499999999999943</v>
      </c>
      <c r="M280" s="1" t="str">
        <f t="shared" si="25"/>
        <v>Up</v>
      </c>
    </row>
    <row r="281" spans="1:13">
      <c r="A281" s="1">
        <v>9</v>
      </c>
      <c r="B281" s="1" t="s">
        <v>14</v>
      </c>
      <c r="C281" s="2">
        <v>0.33333333333333331</v>
      </c>
      <c r="D281" s="1">
        <v>90.129000000000005</v>
      </c>
      <c r="E281" s="1">
        <v>90.528000000000006</v>
      </c>
      <c r="F281" s="1">
        <v>90.072999999999993</v>
      </c>
      <c r="G281" s="1">
        <v>90.42</v>
      </c>
      <c r="H281" s="1">
        <v>11275</v>
      </c>
      <c r="I281" s="1">
        <f t="shared" si="24"/>
        <v>39.900000000000091</v>
      </c>
      <c r="J281" s="1">
        <f t="shared" si="21"/>
        <v>5.6000000000011596</v>
      </c>
      <c r="K281" s="1">
        <f t="shared" si="22"/>
        <v>29.099999999999682</v>
      </c>
      <c r="L281" s="1">
        <f t="shared" si="23"/>
        <v>45.500000000001251</v>
      </c>
      <c r="M281" s="1" t="str">
        <f t="shared" si="25"/>
        <v>Up</v>
      </c>
    </row>
    <row r="282" spans="1:13">
      <c r="A282" s="1">
        <v>10</v>
      </c>
      <c r="B282" s="1" t="s">
        <v>14</v>
      </c>
      <c r="C282" s="2">
        <v>0.375</v>
      </c>
      <c r="D282" s="1">
        <v>90.42</v>
      </c>
      <c r="E282" s="1">
        <v>90.638000000000005</v>
      </c>
      <c r="F282" s="1">
        <v>90.343000000000004</v>
      </c>
      <c r="G282" s="1">
        <v>90.427000000000007</v>
      </c>
      <c r="H282" s="1">
        <v>10334</v>
      </c>
      <c r="I282" s="1">
        <f t="shared" si="24"/>
        <v>21.800000000000352</v>
      </c>
      <c r="J282" s="1">
        <f t="shared" si="21"/>
        <v>7.6999999999998181</v>
      </c>
      <c r="K282" s="1">
        <f t="shared" si="22"/>
        <v>0.70000000000050022</v>
      </c>
      <c r="L282" s="1">
        <f t="shared" si="23"/>
        <v>29.500000000000171</v>
      </c>
      <c r="M282" s="1" t="str">
        <f t="shared" si="25"/>
        <v>Up</v>
      </c>
    </row>
    <row r="283" spans="1:13">
      <c r="A283" s="1">
        <v>11</v>
      </c>
      <c r="B283" s="1" t="s">
        <v>14</v>
      </c>
      <c r="C283" s="2">
        <v>0.41666666666666669</v>
      </c>
      <c r="D283" s="1">
        <v>90.427999999999997</v>
      </c>
      <c r="E283" s="1">
        <v>90.638999999999996</v>
      </c>
      <c r="F283" s="1">
        <v>90.257000000000005</v>
      </c>
      <c r="G283" s="1">
        <v>90.475999999999999</v>
      </c>
      <c r="H283" s="1">
        <v>8775</v>
      </c>
      <c r="I283" s="1">
        <f t="shared" si="24"/>
        <v>21.099999999999852</v>
      </c>
      <c r="J283" s="1">
        <f t="shared" si="21"/>
        <v>17.099999999999227</v>
      </c>
      <c r="K283" s="1">
        <f t="shared" si="22"/>
        <v>4.8000000000001819</v>
      </c>
      <c r="L283" s="1">
        <f t="shared" si="23"/>
        <v>38.199999999999079</v>
      </c>
      <c r="M283" s="1" t="str">
        <f t="shared" si="25"/>
        <v>Up</v>
      </c>
    </row>
    <row r="284" spans="1:13">
      <c r="A284" s="1">
        <v>12</v>
      </c>
      <c r="B284" s="1" t="s">
        <v>14</v>
      </c>
      <c r="C284" s="2">
        <v>0.45833333333333331</v>
      </c>
      <c r="D284" s="1">
        <v>90.477000000000004</v>
      </c>
      <c r="E284" s="1">
        <v>90.635999999999996</v>
      </c>
      <c r="F284" s="1">
        <v>90.244</v>
      </c>
      <c r="G284" s="1">
        <v>90.358999999999995</v>
      </c>
      <c r="H284" s="1">
        <v>8255</v>
      </c>
      <c r="I284" s="1">
        <f t="shared" si="24"/>
        <v>15.899999999999181</v>
      </c>
      <c r="J284" s="1">
        <f t="shared" si="21"/>
        <v>23.300000000000409</v>
      </c>
      <c r="K284" s="1">
        <f t="shared" si="22"/>
        <v>11.800000000000921</v>
      </c>
      <c r="L284" s="1">
        <f t="shared" si="23"/>
        <v>39.199999999999591</v>
      </c>
      <c r="M284" s="1" t="str">
        <f t="shared" si="25"/>
        <v>Down</v>
      </c>
    </row>
    <row r="285" spans="1:13">
      <c r="A285" s="1">
        <v>13</v>
      </c>
      <c r="B285" s="1" t="s">
        <v>14</v>
      </c>
      <c r="C285" s="2">
        <v>0.5</v>
      </c>
      <c r="D285" s="1">
        <v>90.361000000000004</v>
      </c>
      <c r="E285" s="1">
        <v>90.597999999999999</v>
      </c>
      <c r="F285" s="1">
        <v>90.358999999999995</v>
      </c>
      <c r="G285" s="1">
        <v>90.515000000000001</v>
      </c>
      <c r="H285" s="1">
        <v>5764</v>
      </c>
      <c r="I285" s="1">
        <f t="shared" si="24"/>
        <v>23.699999999999477</v>
      </c>
      <c r="J285" s="1">
        <f t="shared" si="21"/>
        <v>0.20000000000095497</v>
      </c>
      <c r="K285" s="1">
        <f t="shared" si="22"/>
        <v>15.399999999999636</v>
      </c>
      <c r="L285" s="1">
        <f t="shared" si="23"/>
        <v>23.900000000000432</v>
      </c>
      <c r="M285" s="1" t="str">
        <f t="shared" si="25"/>
        <v>Up</v>
      </c>
    </row>
    <row r="286" spans="1:13">
      <c r="A286" s="1">
        <v>14</v>
      </c>
      <c r="B286" s="1" t="s">
        <v>14</v>
      </c>
      <c r="C286" s="2">
        <v>0.54166666666666663</v>
      </c>
      <c r="D286" s="1">
        <v>90.516000000000005</v>
      </c>
      <c r="E286" s="1">
        <v>90.539000000000001</v>
      </c>
      <c r="F286" s="1">
        <v>90.265000000000001</v>
      </c>
      <c r="G286" s="1">
        <v>90.402000000000001</v>
      </c>
      <c r="H286" s="1">
        <v>4918</v>
      </c>
      <c r="I286" s="1">
        <f t="shared" si="24"/>
        <v>2.2999999999996135</v>
      </c>
      <c r="J286" s="1">
        <f t="shared" si="21"/>
        <v>25.100000000000477</v>
      </c>
      <c r="K286" s="1">
        <f t="shared" si="22"/>
        <v>11.400000000000432</v>
      </c>
      <c r="L286" s="1">
        <f t="shared" si="23"/>
        <v>27.400000000000091</v>
      </c>
      <c r="M286" s="1" t="str">
        <f t="shared" si="25"/>
        <v>Down</v>
      </c>
    </row>
    <row r="287" spans="1:13">
      <c r="A287" s="1">
        <v>15</v>
      </c>
      <c r="B287" s="1" t="s">
        <v>14</v>
      </c>
      <c r="C287" s="2">
        <v>0.58333333333333337</v>
      </c>
      <c r="D287" s="1">
        <v>90.400999999999996</v>
      </c>
      <c r="E287" s="1">
        <v>90.486999999999995</v>
      </c>
      <c r="F287" s="1">
        <v>90.269000000000005</v>
      </c>
      <c r="G287" s="1">
        <v>90.427999999999997</v>
      </c>
      <c r="H287" s="1">
        <v>4216</v>
      </c>
      <c r="I287" s="1">
        <f t="shared" si="24"/>
        <v>8.5999999999998522</v>
      </c>
      <c r="J287" s="1">
        <f t="shared" si="21"/>
        <v>13.199999999999079</v>
      </c>
      <c r="K287" s="1">
        <f t="shared" si="22"/>
        <v>2.7000000000001023</v>
      </c>
      <c r="L287" s="1">
        <f t="shared" si="23"/>
        <v>21.799999999998931</v>
      </c>
      <c r="M287" s="1" t="str">
        <f t="shared" si="25"/>
        <v>Up</v>
      </c>
    </row>
    <row r="288" spans="1:13">
      <c r="A288" s="1">
        <v>16</v>
      </c>
      <c r="B288" s="1" t="s">
        <v>14</v>
      </c>
      <c r="C288" s="2">
        <v>0.625</v>
      </c>
      <c r="D288" s="1">
        <v>90.424999999999997</v>
      </c>
      <c r="E288" s="1">
        <v>90.424999999999997</v>
      </c>
      <c r="F288" s="1">
        <v>90.277000000000001</v>
      </c>
      <c r="G288" s="1">
        <v>90.284999999999997</v>
      </c>
      <c r="H288" s="1">
        <v>2160</v>
      </c>
      <c r="I288" s="1">
        <f t="shared" si="24"/>
        <v>0</v>
      </c>
      <c r="J288" s="1">
        <f t="shared" si="21"/>
        <v>14.799999999999613</v>
      </c>
      <c r="K288" s="1">
        <f t="shared" si="22"/>
        <v>14.000000000000057</v>
      </c>
      <c r="L288" s="1">
        <f t="shared" si="23"/>
        <v>14.799999999999613</v>
      </c>
      <c r="M288" s="1" t="str">
        <f t="shared" si="25"/>
        <v>Down</v>
      </c>
    </row>
    <row r="289" spans="1:13">
      <c r="A289" s="1">
        <v>1</v>
      </c>
      <c r="B289" s="1" t="s">
        <v>15</v>
      </c>
      <c r="C289" s="2">
        <v>0.625</v>
      </c>
      <c r="D289" s="1">
        <v>90.507000000000005</v>
      </c>
      <c r="E289" s="1">
        <v>90.745999999999995</v>
      </c>
      <c r="F289" s="1">
        <v>90.48</v>
      </c>
      <c r="G289" s="1">
        <v>90.59</v>
      </c>
      <c r="H289" s="1">
        <v>4020</v>
      </c>
      <c r="I289" s="1">
        <f t="shared" si="24"/>
        <v>23.899999999999011</v>
      </c>
      <c r="J289" s="1">
        <f t="shared" si="21"/>
        <v>2.7000000000001023</v>
      </c>
      <c r="K289" s="1">
        <f t="shared" si="22"/>
        <v>8.2999999999998408</v>
      </c>
      <c r="L289" s="1">
        <f t="shared" si="23"/>
        <v>26.599999999999113</v>
      </c>
      <c r="M289" s="1" t="str">
        <f t="shared" si="25"/>
        <v>Up</v>
      </c>
    </row>
    <row r="290" spans="1:13">
      <c r="A290" s="1">
        <v>2</v>
      </c>
      <c r="B290" s="1" t="s">
        <v>15</v>
      </c>
      <c r="C290" s="2">
        <v>0.66666666666666663</v>
      </c>
      <c r="D290" s="1">
        <v>90.588999999999999</v>
      </c>
      <c r="E290" s="1">
        <v>90.631</v>
      </c>
      <c r="F290" s="1">
        <v>90.350999999999999</v>
      </c>
      <c r="G290" s="1">
        <v>90.539000000000001</v>
      </c>
      <c r="H290" s="1">
        <v>3770</v>
      </c>
      <c r="I290" s="1">
        <f t="shared" si="24"/>
        <v>4.2000000000001592</v>
      </c>
      <c r="J290" s="1">
        <f t="shared" si="21"/>
        <v>23.799999999999955</v>
      </c>
      <c r="K290" s="1">
        <f t="shared" si="22"/>
        <v>4.9999999999997158</v>
      </c>
      <c r="L290" s="1">
        <f t="shared" si="23"/>
        <v>28.000000000000114</v>
      </c>
      <c r="M290" s="1" t="str">
        <f t="shared" si="25"/>
        <v>Down</v>
      </c>
    </row>
    <row r="291" spans="1:13">
      <c r="A291" s="1">
        <v>3</v>
      </c>
      <c r="B291" s="1" t="s">
        <v>15</v>
      </c>
      <c r="C291" s="2">
        <v>0.70833333333333337</v>
      </c>
      <c r="D291" s="1">
        <v>90.537000000000006</v>
      </c>
      <c r="E291" s="1">
        <v>90.697000000000003</v>
      </c>
      <c r="F291" s="1">
        <v>90.477999999999994</v>
      </c>
      <c r="G291" s="1">
        <v>90.668000000000006</v>
      </c>
      <c r="H291" s="1">
        <v>4463</v>
      </c>
      <c r="I291" s="1">
        <f t="shared" si="24"/>
        <v>15.999999999999659</v>
      </c>
      <c r="J291" s="1">
        <f t="shared" si="21"/>
        <v>5.900000000001171</v>
      </c>
      <c r="K291" s="1">
        <f t="shared" si="22"/>
        <v>13.100000000000023</v>
      </c>
      <c r="L291" s="1">
        <f t="shared" si="23"/>
        <v>21.90000000000083</v>
      </c>
      <c r="M291" s="1" t="str">
        <f t="shared" si="25"/>
        <v>Up</v>
      </c>
    </row>
    <row r="292" spans="1:13">
      <c r="A292" s="1">
        <v>4</v>
      </c>
      <c r="B292" s="1" t="s">
        <v>15</v>
      </c>
      <c r="C292" s="2">
        <v>0.75</v>
      </c>
      <c r="D292" s="1">
        <v>90.67</v>
      </c>
      <c r="E292" s="1">
        <v>90.965999999999994</v>
      </c>
      <c r="F292" s="1">
        <v>90.632000000000005</v>
      </c>
      <c r="G292" s="1">
        <v>90.921000000000006</v>
      </c>
      <c r="H292" s="1">
        <v>4717</v>
      </c>
      <c r="I292" s="1">
        <f t="shared" si="24"/>
        <v>29.599999999999227</v>
      </c>
      <c r="J292" s="1">
        <f t="shared" si="21"/>
        <v>3.7999999999996703</v>
      </c>
      <c r="K292" s="1">
        <f t="shared" si="22"/>
        <v>25.100000000000477</v>
      </c>
      <c r="L292" s="1">
        <f t="shared" si="23"/>
        <v>33.399999999998897</v>
      </c>
      <c r="M292" s="1" t="str">
        <f t="shared" si="25"/>
        <v>Up</v>
      </c>
    </row>
    <row r="293" spans="1:13">
      <c r="A293" s="1">
        <v>5</v>
      </c>
      <c r="B293" s="1" t="s">
        <v>15</v>
      </c>
      <c r="C293" s="2">
        <v>0.79166666666666663</v>
      </c>
      <c r="D293" s="1">
        <v>90.92</v>
      </c>
      <c r="E293" s="1">
        <v>90.962000000000003</v>
      </c>
      <c r="F293" s="1">
        <v>90.677000000000007</v>
      </c>
      <c r="G293" s="1">
        <v>90.751999999999995</v>
      </c>
      <c r="H293" s="1">
        <v>4323</v>
      </c>
      <c r="I293" s="1">
        <f t="shared" si="24"/>
        <v>4.2000000000001592</v>
      </c>
      <c r="J293" s="1">
        <f t="shared" si="21"/>
        <v>24.2999999999995</v>
      </c>
      <c r="K293" s="1">
        <f t="shared" si="22"/>
        <v>16.800000000000637</v>
      </c>
      <c r="L293" s="1">
        <f t="shared" si="23"/>
        <v>28.499999999999659</v>
      </c>
      <c r="M293" s="1" t="str">
        <f t="shared" si="25"/>
        <v>Down</v>
      </c>
    </row>
    <row r="294" spans="1:13">
      <c r="A294" s="1">
        <v>6</v>
      </c>
      <c r="B294" s="1" t="s">
        <v>15</v>
      </c>
      <c r="C294" s="2">
        <v>0.83333333333333337</v>
      </c>
      <c r="D294" s="1">
        <v>90.751999999999995</v>
      </c>
      <c r="E294" s="1">
        <v>90.953999999999994</v>
      </c>
      <c r="F294" s="1">
        <v>90.5</v>
      </c>
      <c r="G294" s="1">
        <v>90.909000000000006</v>
      </c>
      <c r="H294" s="1">
        <v>9078</v>
      </c>
      <c r="I294" s="1">
        <f t="shared" si="24"/>
        <v>20.199999999999818</v>
      </c>
      <c r="J294" s="1">
        <f t="shared" si="21"/>
        <v>25.199999999999534</v>
      </c>
      <c r="K294" s="1">
        <f t="shared" si="22"/>
        <v>15.700000000001069</v>
      </c>
      <c r="L294" s="1">
        <f t="shared" si="23"/>
        <v>45.399999999999352</v>
      </c>
      <c r="M294" s="1" t="str">
        <f t="shared" si="25"/>
        <v>Up</v>
      </c>
    </row>
    <row r="295" spans="1:13">
      <c r="A295" s="1">
        <v>7</v>
      </c>
      <c r="B295" s="1" t="s">
        <v>15</v>
      </c>
      <c r="C295" s="2">
        <v>0.875</v>
      </c>
      <c r="D295" s="1">
        <v>90.91</v>
      </c>
      <c r="E295" s="1">
        <v>91.003</v>
      </c>
      <c r="F295" s="1">
        <v>90.518000000000001</v>
      </c>
      <c r="G295" s="1">
        <v>90.655000000000001</v>
      </c>
      <c r="H295" s="1">
        <v>8629</v>
      </c>
      <c r="I295" s="1">
        <f t="shared" si="24"/>
        <v>9.3000000000003524</v>
      </c>
      <c r="J295" s="1">
        <f t="shared" si="21"/>
        <v>39.199999999999591</v>
      </c>
      <c r="K295" s="1">
        <f t="shared" si="22"/>
        <v>25.499999999999545</v>
      </c>
      <c r="L295" s="1">
        <f t="shared" si="23"/>
        <v>48.499999999999943</v>
      </c>
      <c r="M295" s="1" t="str">
        <f t="shared" si="25"/>
        <v>Down</v>
      </c>
    </row>
    <row r="296" spans="1:13">
      <c r="A296" s="1">
        <v>8</v>
      </c>
      <c r="B296" s="1" t="s">
        <v>15</v>
      </c>
      <c r="C296" s="2">
        <v>0.91666666666666663</v>
      </c>
      <c r="D296" s="1">
        <v>90.656000000000006</v>
      </c>
      <c r="E296" s="1">
        <v>90.685000000000002</v>
      </c>
      <c r="F296" s="1">
        <v>90.319000000000003</v>
      </c>
      <c r="G296" s="1">
        <v>90.369</v>
      </c>
      <c r="H296" s="1">
        <v>8436</v>
      </c>
      <c r="I296" s="1">
        <f t="shared" si="24"/>
        <v>2.8999999999996362</v>
      </c>
      <c r="J296" s="1">
        <f t="shared" si="21"/>
        <v>33.70000000000033</v>
      </c>
      <c r="K296" s="1">
        <f t="shared" si="22"/>
        <v>28.700000000000614</v>
      </c>
      <c r="L296" s="1">
        <f t="shared" si="23"/>
        <v>36.599999999999966</v>
      </c>
      <c r="M296" s="1" t="str">
        <f t="shared" si="25"/>
        <v>Down</v>
      </c>
    </row>
    <row r="297" spans="1:13">
      <c r="A297" s="1">
        <v>9</v>
      </c>
      <c r="B297" s="1" t="s">
        <v>15</v>
      </c>
      <c r="C297" s="2">
        <v>0.95833333333333337</v>
      </c>
      <c r="D297" s="1">
        <v>90.367999999999995</v>
      </c>
      <c r="E297" s="1">
        <v>90.466999999999999</v>
      </c>
      <c r="F297" s="1">
        <v>90.293000000000006</v>
      </c>
      <c r="G297" s="1">
        <v>90.465000000000003</v>
      </c>
      <c r="H297" s="1">
        <v>5617</v>
      </c>
      <c r="I297" s="1">
        <f t="shared" si="24"/>
        <v>9.9000000000003752</v>
      </c>
      <c r="J297" s="1">
        <f t="shared" si="21"/>
        <v>7.4999999999988631</v>
      </c>
      <c r="K297" s="1">
        <f t="shared" si="22"/>
        <v>9.7000000000008413</v>
      </c>
      <c r="L297" s="1">
        <f t="shared" si="23"/>
        <v>17.399999999999238</v>
      </c>
      <c r="M297" s="1" t="str">
        <f t="shared" si="25"/>
        <v>Up</v>
      </c>
    </row>
    <row r="298" spans="1:13">
      <c r="A298" s="1">
        <v>1</v>
      </c>
      <c r="B298" s="1" t="s">
        <v>16</v>
      </c>
      <c r="C298" s="2">
        <v>0</v>
      </c>
      <c r="D298" s="1">
        <v>90.466999999999999</v>
      </c>
      <c r="E298" s="1">
        <v>90.638000000000005</v>
      </c>
      <c r="F298" s="1">
        <v>90.466999999999999</v>
      </c>
      <c r="G298" s="1">
        <v>90.525000000000006</v>
      </c>
      <c r="H298" s="1">
        <v>6368</v>
      </c>
      <c r="I298" s="1">
        <f t="shared" si="24"/>
        <v>17.100000000000648</v>
      </c>
      <c r="J298" s="1">
        <f t="shared" si="21"/>
        <v>0</v>
      </c>
      <c r="K298" s="1">
        <f t="shared" si="22"/>
        <v>5.8000000000006935</v>
      </c>
      <c r="L298" s="1">
        <f t="shared" si="23"/>
        <v>17.100000000000648</v>
      </c>
      <c r="M298" s="1" t="str">
        <f t="shared" si="25"/>
        <v>Up</v>
      </c>
    </row>
    <row r="299" spans="1:13">
      <c r="A299" s="1">
        <v>2</v>
      </c>
      <c r="B299" s="1" t="s">
        <v>16</v>
      </c>
      <c r="C299" s="2">
        <v>4.1666666666666664E-2</v>
      </c>
      <c r="D299" s="1">
        <v>90.525000000000006</v>
      </c>
      <c r="E299" s="1">
        <v>90.600999999999999</v>
      </c>
      <c r="F299" s="1">
        <v>90.201999999999998</v>
      </c>
      <c r="G299" s="1">
        <v>90.340999999999994</v>
      </c>
      <c r="H299" s="1">
        <v>8193</v>
      </c>
      <c r="I299" s="1">
        <f t="shared" si="24"/>
        <v>7.5999999999993406</v>
      </c>
      <c r="J299" s="1">
        <f t="shared" si="21"/>
        <v>32.30000000000075</v>
      </c>
      <c r="K299" s="1">
        <f t="shared" si="22"/>
        <v>18.400000000001171</v>
      </c>
      <c r="L299" s="1">
        <f t="shared" si="23"/>
        <v>39.900000000000091</v>
      </c>
      <c r="M299" s="1" t="str">
        <f t="shared" si="25"/>
        <v>Down</v>
      </c>
    </row>
    <row r="300" spans="1:13">
      <c r="A300" s="1">
        <v>3</v>
      </c>
      <c r="B300" s="1" t="s">
        <v>16</v>
      </c>
      <c r="C300" s="2">
        <v>8.3333333333333329E-2</v>
      </c>
      <c r="D300" s="1">
        <v>90.341999999999999</v>
      </c>
      <c r="E300" s="1">
        <v>90.575999999999993</v>
      </c>
      <c r="F300" s="1">
        <v>90.257999999999996</v>
      </c>
      <c r="G300" s="1">
        <v>90.558000000000007</v>
      </c>
      <c r="H300" s="1">
        <v>8152</v>
      </c>
      <c r="I300" s="1">
        <f t="shared" si="24"/>
        <v>23.399999999999466</v>
      </c>
      <c r="J300" s="1">
        <f t="shared" si="21"/>
        <v>8.4000000000003183</v>
      </c>
      <c r="K300" s="1">
        <f t="shared" si="22"/>
        <v>21.600000000000819</v>
      </c>
      <c r="L300" s="1">
        <f t="shared" si="23"/>
        <v>31.799999999999784</v>
      </c>
      <c r="M300" s="1" t="str">
        <f t="shared" si="25"/>
        <v>Up</v>
      </c>
    </row>
    <row r="301" spans="1:13">
      <c r="A301" s="1">
        <v>4</v>
      </c>
      <c r="B301" s="1" t="s">
        <v>16</v>
      </c>
      <c r="C301" s="2">
        <v>0.125</v>
      </c>
      <c r="D301" s="1">
        <v>90.557000000000002</v>
      </c>
      <c r="E301" s="1">
        <v>90.724000000000004</v>
      </c>
      <c r="F301" s="1">
        <v>90.343999999999994</v>
      </c>
      <c r="G301" s="1">
        <v>90.676000000000002</v>
      </c>
      <c r="H301" s="1">
        <v>11883</v>
      </c>
      <c r="I301" s="1">
        <f t="shared" si="24"/>
        <v>16.700000000000159</v>
      </c>
      <c r="J301" s="1">
        <f t="shared" si="21"/>
        <v>21.300000000000807</v>
      </c>
      <c r="K301" s="1">
        <f t="shared" si="22"/>
        <v>11.899999999999977</v>
      </c>
      <c r="L301" s="1">
        <f t="shared" si="23"/>
        <v>38.000000000000966</v>
      </c>
      <c r="M301" s="1" t="str">
        <f t="shared" si="25"/>
        <v>Up</v>
      </c>
    </row>
    <row r="302" spans="1:13">
      <c r="A302" s="1">
        <v>5</v>
      </c>
      <c r="B302" s="1" t="s">
        <v>16</v>
      </c>
      <c r="C302" s="2">
        <v>0.16666666666666666</v>
      </c>
      <c r="D302" s="1">
        <v>90.677000000000007</v>
      </c>
      <c r="E302" s="1">
        <v>90.796999999999997</v>
      </c>
      <c r="F302" s="1">
        <v>90.581999999999994</v>
      </c>
      <c r="G302" s="1">
        <v>90.611999999999995</v>
      </c>
      <c r="H302" s="1">
        <v>8601</v>
      </c>
      <c r="I302" s="1">
        <f t="shared" si="24"/>
        <v>11.999999999999034</v>
      </c>
      <c r="J302" s="1">
        <f t="shared" si="21"/>
        <v>9.5000000000013074</v>
      </c>
      <c r="K302" s="1">
        <f t="shared" si="22"/>
        <v>6.5000000000011937</v>
      </c>
      <c r="L302" s="1">
        <f t="shared" si="23"/>
        <v>21.500000000000341</v>
      </c>
      <c r="M302" s="1" t="str">
        <f t="shared" si="25"/>
        <v>Down</v>
      </c>
    </row>
    <row r="303" spans="1:13">
      <c r="A303" s="1">
        <v>6</v>
      </c>
      <c r="B303" s="1" t="s">
        <v>16</v>
      </c>
      <c r="C303" s="2">
        <v>0.20833333333333334</v>
      </c>
      <c r="D303" s="1">
        <v>90.611999999999995</v>
      </c>
      <c r="E303" s="1">
        <v>90.784000000000006</v>
      </c>
      <c r="F303" s="1">
        <v>90.55</v>
      </c>
      <c r="G303" s="1">
        <v>90.588999999999999</v>
      </c>
      <c r="H303" s="1">
        <v>8727</v>
      </c>
      <c r="I303" s="1">
        <f t="shared" si="24"/>
        <v>17.200000000001125</v>
      </c>
      <c r="J303" s="1">
        <f t="shared" si="21"/>
        <v>6.1999999999997613</v>
      </c>
      <c r="K303" s="1">
        <f t="shared" si="22"/>
        <v>2.2999999999996135</v>
      </c>
      <c r="L303" s="1">
        <f t="shared" si="23"/>
        <v>23.400000000000887</v>
      </c>
      <c r="M303" s="1" t="str">
        <f t="shared" si="25"/>
        <v>Down</v>
      </c>
    </row>
    <row r="304" spans="1:13">
      <c r="A304" s="1">
        <v>7</v>
      </c>
      <c r="B304" s="1" t="s">
        <v>16</v>
      </c>
      <c r="C304" s="2">
        <v>0.25</v>
      </c>
      <c r="D304" s="1">
        <v>90.587000000000003</v>
      </c>
      <c r="E304" s="1">
        <v>90.73</v>
      </c>
      <c r="F304" s="1">
        <v>90.495999999999995</v>
      </c>
      <c r="G304" s="1">
        <v>90.510999999999996</v>
      </c>
      <c r="H304" s="1">
        <v>7216</v>
      </c>
      <c r="I304" s="1">
        <f t="shared" si="24"/>
        <v>14.300000000000068</v>
      </c>
      <c r="J304" s="1">
        <f t="shared" si="21"/>
        <v>9.1000000000008185</v>
      </c>
      <c r="K304" s="1">
        <f t="shared" si="22"/>
        <v>7.6000000000007617</v>
      </c>
      <c r="L304" s="1">
        <f t="shared" si="23"/>
        <v>23.400000000000887</v>
      </c>
      <c r="M304" s="1" t="str">
        <f t="shared" si="25"/>
        <v>Down</v>
      </c>
    </row>
    <row r="305" spans="1:13">
      <c r="A305" s="1">
        <v>8</v>
      </c>
      <c r="B305" s="1" t="s">
        <v>16</v>
      </c>
      <c r="C305" s="2">
        <v>0.29166666666666669</v>
      </c>
      <c r="D305" s="1">
        <v>90.510999999999996</v>
      </c>
      <c r="E305" s="1">
        <v>90.73</v>
      </c>
      <c r="F305" s="1">
        <v>90.486000000000004</v>
      </c>
      <c r="G305" s="1">
        <v>90.706000000000003</v>
      </c>
      <c r="H305" s="1">
        <v>6689</v>
      </c>
      <c r="I305" s="1">
        <f t="shared" si="24"/>
        <v>21.90000000000083</v>
      </c>
      <c r="J305" s="1">
        <f t="shared" si="21"/>
        <v>2.4999999999991473</v>
      </c>
      <c r="K305" s="1">
        <f t="shared" si="22"/>
        <v>19.500000000000739</v>
      </c>
      <c r="L305" s="1">
        <f t="shared" si="23"/>
        <v>24.399999999999977</v>
      </c>
      <c r="M305" s="1" t="str">
        <f t="shared" si="25"/>
        <v>Up</v>
      </c>
    </row>
    <row r="306" spans="1:13">
      <c r="A306" s="1">
        <v>9</v>
      </c>
      <c r="B306" s="1" t="s">
        <v>16</v>
      </c>
      <c r="C306" s="2">
        <v>0.33333333333333331</v>
      </c>
      <c r="D306" s="1">
        <v>90.703999999999994</v>
      </c>
      <c r="E306" s="1">
        <v>90.825000000000003</v>
      </c>
      <c r="F306" s="1">
        <v>90.436999999999998</v>
      </c>
      <c r="G306" s="1">
        <v>90.715999999999994</v>
      </c>
      <c r="H306" s="1">
        <v>13334</v>
      </c>
      <c r="I306" s="1">
        <f t="shared" si="24"/>
        <v>12.100000000000932</v>
      </c>
      <c r="J306" s="1">
        <f t="shared" si="21"/>
        <v>26.699999999999591</v>
      </c>
      <c r="K306" s="1">
        <f t="shared" si="22"/>
        <v>1.2000000000000455</v>
      </c>
      <c r="L306" s="1">
        <f t="shared" si="23"/>
        <v>38.800000000000523</v>
      </c>
      <c r="M306" s="1" t="str">
        <f t="shared" si="25"/>
        <v>Up</v>
      </c>
    </row>
    <row r="307" spans="1:13">
      <c r="A307" s="1">
        <v>10</v>
      </c>
      <c r="B307" s="1" t="s">
        <v>16</v>
      </c>
      <c r="C307" s="2">
        <v>0.375</v>
      </c>
      <c r="D307" s="1">
        <v>90.715000000000003</v>
      </c>
      <c r="E307" s="1">
        <v>91.097999999999999</v>
      </c>
      <c r="F307" s="1">
        <v>90.686999999999998</v>
      </c>
      <c r="G307" s="1">
        <v>91.097999999999999</v>
      </c>
      <c r="H307" s="1">
        <v>11727</v>
      </c>
      <c r="I307" s="1">
        <f t="shared" si="24"/>
        <v>38.299999999999557</v>
      </c>
      <c r="J307" s="1">
        <f t="shared" si="21"/>
        <v>2.8000000000005798</v>
      </c>
      <c r="K307" s="1">
        <f t="shared" si="22"/>
        <v>38.299999999999557</v>
      </c>
      <c r="L307" s="1">
        <f t="shared" si="23"/>
        <v>41.100000000000136</v>
      </c>
      <c r="M307" s="1" t="str">
        <f t="shared" si="25"/>
        <v>Up</v>
      </c>
    </row>
    <row r="308" spans="1:13">
      <c r="A308" s="1">
        <v>11</v>
      </c>
      <c r="B308" s="1" t="s">
        <v>16</v>
      </c>
      <c r="C308" s="2">
        <v>0.41666666666666669</v>
      </c>
      <c r="D308" s="1">
        <v>91.099000000000004</v>
      </c>
      <c r="E308" s="1">
        <v>91.137</v>
      </c>
      <c r="F308" s="1">
        <v>90.682000000000002</v>
      </c>
      <c r="G308" s="1">
        <v>90.747</v>
      </c>
      <c r="H308" s="1">
        <v>11834</v>
      </c>
      <c r="I308" s="1">
        <f t="shared" si="24"/>
        <v>3.7999999999996703</v>
      </c>
      <c r="J308" s="1">
        <f t="shared" si="21"/>
        <v>41.700000000000159</v>
      </c>
      <c r="K308" s="1">
        <f t="shared" si="22"/>
        <v>35.200000000000387</v>
      </c>
      <c r="L308" s="1">
        <f t="shared" si="23"/>
        <v>45.499999999999829</v>
      </c>
      <c r="M308" s="1" t="str">
        <f t="shared" si="25"/>
        <v>Down</v>
      </c>
    </row>
    <row r="309" spans="1:13">
      <c r="A309" s="1">
        <v>12</v>
      </c>
      <c r="B309" s="1" t="s">
        <v>16</v>
      </c>
      <c r="C309" s="2">
        <v>0.45833333333333331</v>
      </c>
      <c r="D309" s="1">
        <v>90.748999999999995</v>
      </c>
      <c r="E309" s="1">
        <v>90.760999999999996</v>
      </c>
      <c r="F309" s="1">
        <v>90.47</v>
      </c>
      <c r="G309" s="1">
        <v>90.507999999999996</v>
      </c>
      <c r="H309" s="1">
        <v>10141</v>
      </c>
      <c r="I309" s="1">
        <f t="shared" si="24"/>
        <v>1.2000000000000455</v>
      </c>
      <c r="J309" s="1">
        <f t="shared" si="21"/>
        <v>27.899999999999636</v>
      </c>
      <c r="K309" s="1">
        <f t="shared" si="22"/>
        <v>24.099999999999966</v>
      </c>
      <c r="L309" s="1">
        <f t="shared" si="23"/>
        <v>29.099999999999682</v>
      </c>
      <c r="M309" s="1" t="str">
        <f t="shared" si="25"/>
        <v>Down</v>
      </c>
    </row>
    <row r="310" spans="1:13">
      <c r="A310" s="1">
        <v>13</v>
      </c>
      <c r="B310" s="1" t="s">
        <v>16</v>
      </c>
      <c r="C310" s="2">
        <v>0.5</v>
      </c>
      <c r="D310" s="1">
        <v>90.504999999999995</v>
      </c>
      <c r="E310" s="1">
        <v>90.722999999999999</v>
      </c>
      <c r="F310" s="1">
        <v>90.47</v>
      </c>
      <c r="G310" s="1">
        <v>90.7</v>
      </c>
      <c r="H310" s="1">
        <v>5515</v>
      </c>
      <c r="I310" s="1">
        <f t="shared" si="24"/>
        <v>21.800000000000352</v>
      </c>
      <c r="J310" s="1">
        <f t="shared" si="21"/>
        <v>3.4999999999996589</v>
      </c>
      <c r="K310" s="1">
        <f t="shared" si="22"/>
        <v>19.500000000000739</v>
      </c>
      <c r="L310" s="1">
        <f t="shared" si="23"/>
        <v>25.300000000000011</v>
      </c>
      <c r="M310" s="1" t="str">
        <f t="shared" si="25"/>
        <v>Up</v>
      </c>
    </row>
    <row r="311" spans="1:13">
      <c r="A311" s="1">
        <v>14</v>
      </c>
      <c r="B311" s="1" t="s">
        <v>16</v>
      </c>
      <c r="C311" s="2">
        <v>0.54166666666666663</v>
      </c>
      <c r="D311" s="1">
        <v>90.701999999999998</v>
      </c>
      <c r="E311" s="1">
        <v>90.841999999999999</v>
      </c>
      <c r="F311" s="1">
        <v>90.465000000000003</v>
      </c>
      <c r="G311" s="1">
        <v>90.557000000000002</v>
      </c>
      <c r="H311" s="1">
        <v>5919</v>
      </c>
      <c r="I311" s="1">
        <f t="shared" si="24"/>
        <v>14.000000000000057</v>
      </c>
      <c r="J311" s="1">
        <f t="shared" si="21"/>
        <v>23.699999999999477</v>
      </c>
      <c r="K311" s="1">
        <f t="shared" si="22"/>
        <v>14.499999999999602</v>
      </c>
      <c r="L311" s="1">
        <f t="shared" si="23"/>
        <v>37.699999999999534</v>
      </c>
      <c r="M311" s="1" t="str">
        <f t="shared" si="25"/>
        <v>Down</v>
      </c>
    </row>
    <row r="312" spans="1:13">
      <c r="A312" s="1">
        <v>15</v>
      </c>
      <c r="B312" s="1" t="s">
        <v>16</v>
      </c>
      <c r="C312" s="2">
        <v>0.58333333333333337</v>
      </c>
      <c r="D312" s="1">
        <v>90.555000000000007</v>
      </c>
      <c r="E312" s="1">
        <v>90.667000000000002</v>
      </c>
      <c r="F312" s="1">
        <v>90.35</v>
      </c>
      <c r="G312" s="1">
        <v>90.650999999999996</v>
      </c>
      <c r="H312" s="1">
        <v>5594</v>
      </c>
      <c r="I312" s="1">
        <f t="shared" si="24"/>
        <v>11.199999999999477</v>
      </c>
      <c r="J312" s="1">
        <f t="shared" si="21"/>
        <v>20.500000000001251</v>
      </c>
      <c r="K312" s="1">
        <f t="shared" si="22"/>
        <v>9.5999999999989427</v>
      </c>
      <c r="L312" s="1">
        <f t="shared" si="23"/>
        <v>31.700000000000728</v>
      </c>
      <c r="M312" s="1" t="str">
        <f t="shared" si="25"/>
        <v>Up</v>
      </c>
    </row>
    <row r="313" spans="1:13">
      <c r="A313" s="1">
        <v>16</v>
      </c>
      <c r="B313" s="1" t="s">
        <v>16</v>
      </c>
      <c r="C313" s="2">
        <v>0.625</v>
      </c>
      <c r="D313" s="1">
        <v>90.649000000000001</v>
      </c>
      <c r="E313" s="1">
        <v>90.841999999999999</v>
      </c>
      <c r="F313" s="1">
        <v>90.649000000000001</v>
      </c>
      <c r="G313" s="1">
        <v>90.728999999999999</v>
      </c>
      <c r="H313" s="1">
        <v>5156</v>
      </c>
      <c r="I313" s="1">
        <f t="shared" si="24"/>
        <v>19.299999999999784</v>
      </c>
      <c r="J313" s="1">
        <f t="shared" si="21"/>
        <v>0</v>
      </c>
      <c r="K313" s="1">
        <f t="shared" si="22"/>
        <v>7.9999999999998295</v>
      </c>
      <c r="L313" s="1">
        <f t="shared" si="23"/>
        <v>19.299999999999784</v>
      </c>
      <c r="M313" s="1" t="str">
        <f t="shared" si="25"/>
        <v>Up</v>
      </c>
    </row>
    <row r="314" spans="1:13">
      <c r="A314" s="1">
        <v>17</v>
      </c>
      <c r="B314" s="1" t="s">
        <v>16</v>
      </c>
      <c r="C314" s="2">
        <v>0.66666666666666663</v>
      </c>
      <c r="D314" s="1">
        <v>90.727000000000004</v>
      </c>
      <c r="E314" s="1">
        <v>90.760999999999996</v>
      </c>
      <c r="F314" s="1">
        <v>90.611999999999995</v>
      </c>
      <c r="G314" s="1">
        <v>90.626999999999995</v>
      </c>
      <c r="H314" s="1">
        <v>3464</v>
      </c>
      <c r="I314" s="1">
        <f t="shared" si="24"/>
        <v>3.3999999999991815</v>
      </c>
      <c r="J314" s="1">
        <f t="shared" si="21"/>
        <v>11.500000000000909</v>
      </c>
      <c r="K314" s="1">
        <f t="shared" si="22"/>
        <v>10.000000000000853</v>
      </c>
      <c r="L314" s="1">
        <f t="shared" si="23"/>
        <v>14.900000000000091</v>
      </c>
      <c r="M314" s="1" t="str">
        <f t="shared" si="25"/>
        <v>Down</v>
      </c>
    </row>
    <row r="315" spans="1:13">
      <c r="A315" s="1">
        <v>18</v>
      </c>
      <c r="B315" s="1" t="s">
        <v>16</v>
      </c>
      <c r="C315" s="2">
        <v>0.70833333333333337</v>
      </c>
      <c r="D315" s="1">
        <v>90.622</v>
      </c>
      <c r="E315" s="1">
        <v>90.796000000000006</v>
      </c>
      <c r="F315" s="1">
        <v>90.584000000000003</v>
      </c>
      <c r="G315" s="1">
        <v>90.712999999999994</v>
      </c>
      <c r="H315" s="1">
        <v>2588</v>
      </c>
      <c r="I315" s="1">
        <f t="shared" si="24"/>
        <v>17.400000000000659</v>
      </c>
      <c r="J315" s="1">
        <f t="shared" si="21"/>
        <v>3.7999999999996703</v>
      </c>
      <c r="K315" s="1">
        <f t="shared" si="22"/>
        <v>9.0999999999993975</v>
      </c>
      <c r="L315" s="1">
        <f t="shared" si="23"/>
        <v>21.20000000000033</v>
      </c>
      <c r="M315" s="1" t="str">
        <f t="shared" si="25"/>
        <v>Up</v>
      </c>
    </row>
    <row r="316" spans="1:13">
      <c r="A316" s="1">
        <v>19</v>
      </c>
      <c r="B316" s="1" t="s">
        <v>16</v>
      </c>
      <c r="C316" s="2">
        <v>0.75</v>
      </c>
      <c r="D316" s="1">
        <v>90.710999999999999</v>
      </c>
      <c r="E316" s="1">
        <v>90.834000000000003</v>
      </c>
      <c r="F316" s="1">
        <v>90.652000000000001</v>
      </c>
      <c r="G316" s="1">
        <v>90.790999999999997</v>
      </c>
      <c r="H316" s="1">
        <v>3327</v>
      </c>
      <c r="I316" s="1">
        <f t="shared" si="24"/>
        <v>12.300000000000466</v>
      </c>
      <c r="J316" s="1">
        <f t="shared" si="21"/>
        <v>5.8999999999997499</v>
      </c>
      <c r="K316" s="1">
        <f t="shared" si="22"/>
        <v>7.9999999999998295</v>
      </c>
      <c r="L316" s="1">
        <f t="shared" si="23"/>
        <v>18.200000000000216</v>
      </c>
      <c r="M316" s="1" t="str">
        <f t="shared" si="25"/>
        <v>Up</v>
      </c>
    </row>
    <row r="317" spans="1:13">
      <c r="A317" s="1">
        <v>20</v>
      </c>
      <c r="B317" s="1" t="s">
        <v>16</v>
      </c>
      <c r="C317" s="2">
        <v>0.79166666666666663</v>
      </c>
      <c r="D317" s="1">
        <v>90.790999999999997</v>
      </c>
      <c r="E317" s="1">
        <v>90.903999999999996</v>
      </c>
      <c r="F317" s="1">
        <v>90.65</v>
      </c>
      <c r="G317" s="1">
        <v>90.680999999999997</v>
      </c>
      <c r="H317" s="1">
        <v>3533</v>
      </c>
      <c r="I317" s="1">
        <f t="shared" si="24"/>
        <v>11.299999999999955</v>
      </c>
      <c r="J317" s="1">
        <f t="shared" si="21"/>
        <v>14.099999999999113</v>
      </c>
      <c r="K317" s="1">
        <f t="shared" si="22"/>
        <v>10.999999999999943</v>
      </c>
      <c r="L317" s="1">
        <f t="shared" si="23"/>
        <v>25.399999999999068</v>
      </c>
      <c r="M317" s="1" t="str">
        <f t="shared" si="25"/>
        <v>Down</v>
      </c>
    </row>
    <row r="318" spans="1:13">
      <c r="A318" s="1">
        <v>21</v>
      </c>
      <c r="B318" s="1" t="s">
        <v>16</v>
      </c>
      <c r="C318" s="2">
        <v>0.83333333333333337</v>
      </c>
      <c r="D318" s="1">
        <v>90.68</v>
      </c>
      <c r="E318" s="1">
        <v>90.774000000000001</v>
      </c>
      <c r="F318" s="1">
        <v>90.599000000000004</v>
      </c>
      <c r="G318" s="1">
        <v>90.703000000000003</v>
      </c>
      <c r="H318" s="1">
        <v>6878</v>
      </c>
      <c r="I318" s="1">
        <f t="shared" si="24"/>
        <v>9.3999999999994088</v>
      </c>
      <c r="J318" s="1">
        <f t="shared" si="21"/>
        <v>8.100000000000307</v>
      </c>
      <c r="K318" s="1">
        <f t="shared" si="22"/>
        <v>2.2999999999996135</v>
      </c>
      <c r="L318" s="1">
        <f t="shared" si="23"/>
        <v>17.499999999999716</v>
      </c>
      <c r="M318" s="1" t="str">
        <f t="shared" si="25"/>
        <v>Up</v>
      </c>
    </row>
    <row r="319" spans="1:13">
      <c r="A319" s="1">
        <v>22</v>
      </c>
      <c r="B319" s="1" t="s">
        <v>16</v>
      </c>
      <c r="C319" s="2">
        <v>0.875</v>
      </c>
      <c r="D319" s="1">
        <v>90.703999999999994</v>
      </c>
      <c r="E319" s="1">
        <v>91.144000000000005</v>
      </c>
      <c r="F319" s="1">
        <v>90.683000000000007</v>
      </c>
      <c r="G319" s="1">
        <v>91.143000000000001</v>
      </c>
      <c r="H319" s="1">
        <v>8541</v>
      </c>
      <c r="I319" s="1">
        <f t="shared" si="24"/>
        <v>44.000000000001194</v>
      </c>
      <c r="J319" s="1">
        <f t="shared" si="21"/>
        <v>2.0999999999986585</v>
      </c>
      <c r="K319" s="1">
        <f t="shared" si="22"/>
        <v>43.900000000000716</v>
      </c>
      <c r="L319" s="1">
        <f t="shared" si="23"/>
        <v>46.099999999999852</v>
      </c>
      <c r="M319" s="1" t="str">
        <f t="shared" si="25"/>
        <v>Up</v>
      </c>
    </row>
    <row r="320" spans="1:13">
      <c r="A320" s="1">
        <v>23</v>
      </c>
      <c r="B320" s="1" t="s">
        <v>16</v>
      </c>
      <c r="C320" s="2">
        <v>0.91666666666666663</v>
      </c>
      <c r="D320" s="1">
        <v>91.143000000000001</v>
      </c>
      <c r="E320" s="1">
        <v>91.263999999999996</v>
      </c>
      <c r="F320" s="1">
        <v>91.090999999999994</v>
      </c>
      <c r="G320" s="1">
        <v>91.102000000000004</v>
      </c>
      <c r="H320" s="1">
        <v>6433</v>
      </c>
      <c r="I320" s="1">
        <f t="shared" si="24"/>
        <v>12.099999999999511</v>
      </c>
      <c r="J320" s="1">
        <f t="shared" si="21"/>
        <v>5.2000000000006708</v>
      </c>
      <c r="K320" s="1">
        <f t="shared" si="22"/>
        <v>4.0999999999996817</v>
      </c>
      <c r="L320" s="1">
        <f t="shared" si="23"/>
        <v>17.300000000000182</v>
      </c>
      <c r="M320" s="1" t="str">
        <f t="shared" si="25"/>
        <v>Down</v>
      </c>
    </row>
    <row r="321" spans="1:19">
      <c r="A321" s="1">
        <v>24</v>
      </c>
      <c r="B321" s="1" t="s">
        <v>16</v>
      </c>
      <c r="C321" s="2">
        <v>0.95833333333333337</v>
      </c>
      <c r="D321" s="1">
        <v>91.102000000000004</v>
      </c>
      <c r="E321" s="1">
        <v>91.289000000000001</v>
      </c>
      <c r="F321" s="1">
        <v>91.004999999999995</v>
      </c>
      <c r="G321" s="1">
        <v>91.08</v>
      </c>
      <c r="H321" s="1">
        <v>5291</v>
      </c>
      <c r="I321" s="1">
        <f t="shared" si="24"/>
        <v>18.699999999999761</v>
      </c>
      <c r="J321" s="1">
        <f t="shared" si="21"/>
        <v>9.7000000000008413</v>
      </c>
      <c r="K321" s="1">
        <f t="shared" si="22"/>
        <v>2.2000000000005571</v>
      </c>
      <c r="L321" s="1">
        <f t="shared" si="23"/>
        <v>28.400000000000603</v>
      </c>
      <c r="M321" s="1" t="str">
        <f t="shared" si="25"/>
        <v>Down</v>
      </c>
    </row>
    <row r="322" spans="1:19">
      <c r="A322" s="1">
        <v>1</v>
      </c>
      <c r="B322" s="1" t="s">
        <v>17</v>
      </c>
      <c r="C322" s="2">
        <v>0</v>
      </c>
      <c r="D322" s="1">
        <v>91.08</v>
      </c>
      <c r="E322" s="1">
        <v>91.155000000000001</v>
      </c>
      <c r="F322" s="1">
        <v>90.994</v>
      </c>
      <c r="G322" s="1">
        <v>91.123000000000005</v>
      </c>
      <c r="H322" s="1">
        <v>5001</v>
      </c>
      <c r="I322" s="1">
        <f t="shared" si="24"/>
        <v>7.5000000000002842</v>
      </c>
      <c r="J322" s="1">
        <f t="shared" si="21"/>
        <v>8.5999999999998522</v>
      </c>
      <c r="K322" s="1">
        <f t="shared" si="22"/>
        <v>4.3000000000006366</v>
      </c>
      <c r="L322" s="1">
        <f t="shared" si="23"/>
        <v>16.100000000000136</v>
      </c>
      <c r="M322" s="1" t="str">
        <f t="shared" si="25"/>
        <v>Up</v>
      </c>
    </row>
    <row r="323" spans="1:19">
      <c r="A323" s="1">
        <v>2</v>
      </c>
      <c r="B323" s="1" t="s">
        <v>17</v>
      </c>
      <c r="C323" s="2">
        <v>4.1666666666666664E-2</v>
      </c>
      <c r="D323" s="1">
        <v>91.123999999999995</v>
      </c>
      <c r="E323" s="1">
        <v>91.155000000000001</v>
      </c>
      <c r="F323" s="1">
        <v>90.953000000000003</v>
      </c>
      <c r="G323" s="1">
        <v>91.141999999999996</v>
      </c>
      <c r="H323" s="1">
        <v>4953</v>
      </c>
      <c r="I323" s="1">
        <f t="shared" si="24"/>
        <v>3.1000000000005912</v>
      </c>
      <c r="J323" s="1">
        <f t="shared" ref="J323:J332" si="26">(D323-F323)*100</f>
        <v>17.099999999999227</v>
      </c>
      <c r="K323" s="1">
        <f t="shared" ref="K323:K332" si="27">IF(D323&lt;G323,G323-D323,D323-G323)*100</f>
        <v>1.8000000000000682</v>
      </c>
      <c r="L323" s="1">
        <f t="shared" ref="L323:L332" si="28">(E323-F323)*100</f>
        <v>20.199999999999818</v>
      </c>
      <c r="M323" s="1" t="str">
        <f t="shared" si="25"/>
        <v>Up</v>
      </c>
    </row>
    <row r="324" spans="1:19">
      <c r="A324" s="1">
        <v>3</v>
      </c>
      <c r="B324" s="1" t="s">
        <v>17</v>
      </c>
      <c r="C324" s="2">
        <v>8.3333333333333329E-2</v>
      </c>
      <c r="D324" s="1">
        <v>91.143000000000001</v>
      </c>
      <c r="E324" s="1">
        <v>91.352000000000004</v>
      </c>
      <c r="F324" s="1">
        <v>91.134</v>
      </c>
      <c r="G324" s="1">
        <v>91.295000000000002</v>
      </c>
      <c r="H324" s="1">
        <v>7963</v>
      </c>
      <c r="I324" s="1">
        <f t="shared" ref="I324:I332" si="29">(E324-D324)*100</f>
        <v>20.900000000000318</v>
      </c>
      <c r="J324" s="1">
        <f t="shared" si="26"/>
        <v>0.90000000000003411</v>
      </c>
      <c r="K324" s="1">
        <f t="shared" si="27"/>
        <v>15.200000000000102</v>
      </c>
      <c r="L324" s="1">
        <f t="shared" si="28"/>
        <v>21.800000000000352</v>
      </c>
      <c r="M324" s="1" t="str">
        <f t="shared" ref="M324:M332" si="30">IF(D324&lt;G324,"Up","Down")</f>
        <v>Up</v>
      </c>
    </row>
    <row r="325" spans="1:19">
      <c r="A325" s="1">
        <v>4</v>
      </c>
      <c r="B325" s="1" t="s">
        <v>17</v>
      </c>
      <c r="C325" s="2">
        <v>0.125</v>
      </c>
      <c r="D325" s="1">
        <v>91.295000000000002</v>
      </c>
      <c r="E325" s="1">
        <v>91.507000000000005</v>
      </c>
      <c r="F325" s="1">
        <v>91.248000000000005</v>
      </c>
      <c r="G325" s="1">
        <v>91.427000000000007</v>
      </c>
      <c r="H325" s="1">
        <v>9729</v>
      </c>
      <c r="I325" s="1">
        <f t="shared" si="29"/>
        <v>21.20000000000033</v>
      </c>
      <c r="J325" s="1">
        <f t="shared" si="26"/>
        <v>4.6999999999997044</v>
      </c>
      <c r="K325" s="1">
        <f t="shared" si="27"/>
        <v>13.2000000000005</v>
      </c>
      <c r="L325" s="1">
        <f t="shared" si="28"/>
        <v>25.900000000000034</v>
      </c>
      <c r="M325" s="1" t="str">
        <f t="shared" si="30"/>
        <v>Up</v>
      </c>
    </row>
    <row r="326" spans="1:19">
      <c r="A326" s="1">
        <v>5</v>
      </c>
      <c r="B326" s="1" t="s">
        <v>17</v>
      </c>
      <c r="C326" s="2">
        <v>0.16666666666666666</v>
      </c>
      <c r="D326" s="1">
        <v>91.427000000000007</v>
      </c>
      <c r="E326" s="1">
        <v>91.525999999999996</v>
      </c>
      <c r="F326" s="1">
        <v>91.296000000000006</v>
      </c>
      <c r="G326" s="1">
        <v>91.328000000000003</v>
      </c>
      <c r="H326" s="1">
        <v>7197</v>
      </c>
      <c r="I326" s="1">
        <f t="shared" si="29"/>
        <v>9.8999999999989541</v>
      </c>
      <c r="J326" s="1">
        <f t="shared" si="26"/>
        <v>13.100000000000023</v>
      </c>
      <c r="K326" s="1">
        <f t="shared" si="27"/>
        <v>9.9000000000003752</v>
      </c>
      <c r="L326" s="1">
        <f t="shared" si="28"/>
        <v>22.999999999998977</v>
      </c>
      <c r="M326" s="1" t="str">
        <f t="shared" si="30"/>
        <v>Down</v>
      </c>
    </row>
    <row r="327" spans="1:19">
      <c r="A327" s="1">
        <v>6</v>
      </c>
      <c r="B327" s="1" t="s">
        <v>17</v>
      </c>
      <c r="C327" s="2">
        <v>0.20833333333333334</v>
      </c>
      <c r="D327" s="1">
        <v>91.328999999999994</v>
      </c>
      <c r="E327" s="1">
        <v>91.328999999999994</v>
      </c>
      <c r="F327" s="1">
        <v>91.063999999999993</v>
      </c>
      <c r="G327" s="1">
        <v>91.194999999999993</v>
      </c>
      <c r="H327" s="1">
        <v>6786</v>
      </c>
      <c r="I327" s="1">
        <f t="shared" si="29"/>
        <v>0</v>
      </c>
      <c r="J327" s="1">
        <f t="shared" si="26"/>
        <v>26.500000000000057</v>
      </c>
      <c r="K327" s="1">
        <f t="shared" si="27"/>
        <v>13.400000000000034</v>
      </c>
      <c r="L327" s="1">
        <f t="shared" si="28"/>
        <v>26.500000000000057</v>
      </c>
      <c r="M327" s="1" t="str">
        <f t="shared" si="30"/>
        <v>Down</v>
      </c>
    </row>
    <row r="328" spans="1:19">
      <c r="A328" s="1">
        <v>7</v>
      </c>
      <c r="B328" s="1" t="s">
        <v>17</v>
      </c>
      <c r="C328" s="2">
        <v>0.25</v>
      </c>
      <c r="D328" s="1">
        <v>91.191999999999993</v>
      </c>
      <c r="E328" s="1">
        <v>91.239000000000004</v>
      </c>
      <c r="F328" s="1">
        <v>91.031999999999996</v>
      </c>
      <c r="G328" s="1">
        <v>91.216999999999999</v>
      </c>
      <c r="H328" s="1">
        <v>5141</v>
      </c>
      <c r="I328" s="1">
        <f t="shared" si="29"/>
        <v>4.7000000000011255</v>
      </c>
      <c r="J328" s="1">
        <f t="shared" si="26"/>
        <v>15.999999999999659</v>
      </c>
      <c r="K328" s="1">
        <f t="shared" si="27"/>
        <v>2.5000000000005684</v>
      </c>
      <c r="L328" s="1">
        <f t="shared" si="28"/>
        <v>20.700000000000784</v>
      </c>
      <c r="M328" s="1" t="str">
        <f t="shared" si="30"/>
        <v>Up</v>
      </c>
    </row>
    <row r="329" spans="1:19">
      <c r="A329" s="1">
        <v>8</v>
      </c>
      <c r="B329" s="1" t="s">
        <v>17</v>
      </c>
      <c r="C329" s="2">
        <v>0.29166666666666669</v>
      </c>
      <c r="D329" s="1">
        <v>91.218000000000004</v>
      </c>
      <c r="E329" s="1">
        <v>91.436000000000007</v>
      </c>
      <c r="F329" s="1">
        <v>91.150999999999996</v>
      </c>
      <c r="G329" s="1">
        <v>91.411000000000001</v>
      </c>
      <c r="H329" s="1">
        <v>6095</v>
      </c>
      <c r="I329" s="1">
        <f t="shared" si="29"/>
        <v>21.800000000000352</v>
      </c>
      <c r="J329" s="1">
        <f t="shared" si="26"/>
        <v>6.7000000000007276</v>
      </c>
      <c r="K329" s="1">
        <f t="shared" si="27"/>
        <v>19.299999999999784</v>
      </c>
      <c r="L329" s="1">
        <f t="shared" si="28"/>
        <v>28.50000000000108</v>
      </c>
      <c r="M329" s="1" t="str">
        <f t="shared" si="30"/>
        <v>Up</v>
      </c>
    </row>
    <row r="330" spans="1:19">
      <c r="A330" s="1">
        <v>9</v>
      </c>
      <c r="B330" s="1" t="s">
        <v>17</v>
      </c>
      <c r="C330" s="2">
        <v>0.33333333333333331</v>
      </c>
      <c r="D330" s="1">
        <v>91.41</v>
      </c>
      <c r="E330" s="1">
        <v>91.516999999999996</v>
      </c>
      <c r="F330" s="1">
        <v>91.046000000000006</v>
      </c>
      <c r="G330" s="1">
        <v>91.471999999999994</v>
      </c>
      <c r="H330" s="1">
        <v>10565</v>
      </c>
      <c r="I330" s="1">
        <f t="shared" si="29"/>
        <v>10.699999999999932</v>
      </c>
      <c r="J330" s="1">
        <f t="shared" si="26"/>
        <v>36.399999999999011</v>
      </c>
      <c r="K330" s="1">
        <f t="shared" si="27"/>
        <v>6.1999999999997613</v>
      </c>
      <c r="L330" s="1">
        <f t="shared" si="28"/>
        <v>47.099999999998943</v>
      </c>
      <c r="M330" s="1" t="str">
        <f t="shared" si="30"/>
        <v>Up</v>
      </c>
    </row>
    <row r="331" spans="1:19">
      <c r="A331" s="1">
        <v>10</v>
      </c>
      <c r="B331" s="1" t="s">
        <v>17</v>
      </c>
      <c r="C331" s="2">
        <v>0.375</v>
      </c>
      <c r="D331" s="1">
        <v>91.472999999999999</v>
      </c>
      <c r="E331" s="1">
        <v>91.634</v>
      </c>
      <c r="F331" s="1">
        <v>91.370999999999995</v>
      </c>
      <c r="G331" s="1">
        <v>91.545000000000002</v>
      </c>
      <c r="H331" s="1">
        <v>9573</v>
      </c>
      <c r="I331" s="1">
        <f t="shared" si="29"/>
        <v>16.100000000000136</v>
      </c>
      <c r="J331" s="1">
        <f t="shared" si="26"/>
        <v>10.200000000000387</v>
      </c>
      <c r="K331" s="1">
        <f t="shared" si="27"/>
        <v>7.2000000000002728</v>
      </c>
      <c r="L331" s="1">
        <f t="shared" si="28"/>
        <v>26.300000000000523</v>
      </c>
      <c r="M331" s="1" t="str">
        <f t="shared" si="30"/>
        <v>Up</v>
      </c>
    </row>
    <row r="332" spans="1:19">
      <c r="A332" s="1">
        <v>11</v>
      </c>
      <c r="B332" s="1" t="s">
        <v>17</v>
      </c>
      <c r="C332" s="2">
        <v>0.41666666666666669</v>
      </c>
      <c r="D332" s="1">
        <v>91.545000000000002</v>
      </c>
      <c r="E332" s="1">
        <v>91.643000000000001</v>
      </c>
      <c r="F332" s="1">
        <v>91.375</v>
      </c>
      <c r="G332" s="1">
        <v>91.456000000000003</v>
      </c>
      <c r="H332" s="1">
        <v>7100</v>
      </c>
      <c r="I332" s="1">
        <f t="shared" si="29"/>
        <v>9.7999999999998977</v>
      </c>
      <c r="J332" s="1">
        <f t="shared" si="26"/>
        <v>17.000000000000171</v>
      </c>
      <c r="K332" s="1">
        <f t="shared" si="27"/>
        <v>8.8999999999998636</v>
      </c>
      <c r="L332" s="1">
        <f t="shared" si="28"/>
        <v>26.800000000000068</v>
      </c>
      <c r="M332" s="1" t="str">
        <f t="shared" si="30"/>
        <v>Down</v>
      </c>
    </row>
    <row r="335" spans="1:19" ht="15.75" thickBot="1"/>
    <row r="336" spans="1:19" ht="15.75" thickBot="1">
      <c r="B336" s="6" t="s">
        <v>59</v>
      </c>
      <c r="C336" s="8" t="s">
        <v>31</v>
      </c>
      <c r="D336" s="11" t="s">
        <v>55</v>
      </c>
      <c r="E336" s="8" t="s">
        <v>32</v>
      </c>
      <c r="F336" s="11" t="s">
        <v>56</v>
      </c>
      <c r="G336" s="8" t="s">
        <v>33</v>
      </c>
      <c r="H336" s="11" t="s">
        <v>57</v>
      </c>
      <c r="I336" s="8" t="s">
        <v>30</v>
      </c>
      <c r="J336" s="14" t="s">
        <v>58</v>
      </c>
      <c r="O336" s="1"/>
      <c r="P336" s="3"/>
      <c r="Q336" s="4"/>
      <c r="S336" s="3"/>
    </row>
    <row r="337" spans="2:10">
      <c r="B337" s="5" t="s">
        <v>36</v>
      </c>
      <c r="C337" s="9">
        <f>COUNTIFS($I$2:$I$332,"&lt; 5")</f>
        <v>67</v>
      </c>
      <c r="D337" s="12">
        <f>(C337/C$358)</f>
        <v>0.20241691842900303</v>
      </c>
      <c r="E337" s="9">
        <f>COUNTIFS($J$2:$J$332,"&lt; 5")</f>
        <v>55</v>
      </c>
      <c r="F337" s="12">
        <f>(E337/E$358)</f>
        <v>0.16616314199395771</v>
      </c>
      <c r="G337" s="9">
        <f>COUNTIFS($K$2:$K$332,"&lt; 5")</f>
        <v>78</v>
      </c>
      <c r="H337" s="12">
        <f>(G337/G$358)</f>
        <v>0.23564954682779457</v>
      </c>
      <c r="I337" s="9">
        <f>COUNTIFS($L$2:$L$332,"&lt; 5")</f>
        <v>0</v>
      </c>
      <c r="J337" s="15">
        <f>(I337/I$358)</f>
        <v>0</v>
      </c>
    </row>
    <row r="338" spans="2:10">
      <c r="B338" s="5" t="s">
        <v>35</v>
      </c>
      <c r="C338" s="9">
        <f>COUNTIFS($I$2:$I$332,"&gt;= 5",$I$2:$I$332,"&lt; 10")</f>
        <v>58</v>
      </c>
      <c r="D338" s="12">
        <f t="shared" ref="D338:D357" si="31">(C338/C$358)</f>
        <v>0.17522658610271905</v>
      </c>
      <c r="E338" s="9">
        <f>COUNTIFS($J$2:$J$332,"&gt;= 5",$J$2:$J$332,"&lt; 10")</f>
        <v>62</v>
      </c>
      <c r="F338" s="12">
        <f t="shared" ref="F338:F357" si="32">(E338/E$358)</f>
        <v>0.18731117824773413</v>
      </c>
      <c r="G338" s="9">
        <f>COUNTIFS($K$2:$K$332,"&gt;= 5",$K$2:$K$332,"&lt; 10")</f>
        <v>53</v>
      </c>
      <c r="H338" s="12">
        <f t="shared" ref="H338:H357" si="33">(G338/G$358)</f>
        <v>0.16012084592145015</v>
      </c>
      <c r="I338" s="9">
        <f>COUNTIFS($L$2:$L$332,"&gt;= 5",$L$2:$L$332,"&lt; 10")</f>
        <v>0</v>
      </c>
      <c r="J338" s="15">
        <f t="shared" ref="J338:J357" si="34">(I338/I$358)</f>
        <v>0</v>
      </c>
    </row>
    <row r="339" spans="2:10">
      <c r="B339" s="5" t="s">
        <v>37</v>
      </c>
      <c r="C339" s="9">
        <f>COUNTIFS($I$2:$I$332,"&gt;= 10",$I$2:$I$332,"&lt; 15")</f>
        <v>47</v>
      </c>
      <c r="D339" s="12">
        <f t="shared" si="31"/>
        <v>0.1419939577039275</v>
      </c>
      <c r="E339" s="9">
        <f>COUNTIFS($J$2:$J$332,"&gt;= 10",$J$2:$J$332,"&lt; 15")</f>
        <v>47</v>
      </c>
      <c r="F339" s="12">
        <f t="shared" si="32"/>
        <v>0.1419939577039275</v>
      </c>
      <c r="G339" s="9">
        <f>COUNTIFS($K$2:$K$332,"&gt;= 10",$K$2:$K$332,"&lt; 15")</f>
        <v>46</v>
      </c>
      <c r="H339" s="12">
        <f t="shared" si="33"/>
        <v>0.13897280966767372</v>
      </c>
      <c r="I339" s="9">
        <f>COUNTIFS($L$2:$L$332,"&gt;= 10",$L$2:$L$332,"&lt; 15")</f>
        <v>10</v>
      </c>
      <c r="J339" s="15">
        <f t="shared" si="34"/>
        <v>3.0211480362537766E-2</v>
      </c>
    </row>
    <row r="340" spans="2:10">
      <c r="B340" s="5" t="s">
        <v>38</v>
      </c>
      <c r="C340" s="9">
        <f>COUNTIFS($I$2:$I$332,"&gt;= 15",$I$2:$I$332,"&lt; 20")</f>
        <v>37</v>
      </c>
      <c r="D340" s="12">
        <f t="shared" si="31"/>
        <v>0.11178247734138973</v>
      </c>
      <c r="E340" s="9">
        <f>COUNTIFS($J$2:$J$332,"&gt;= 15",$J$2:$J$332,"&lt; 20")</f>
        <v>34</v>
      </c>
      <c r="F340" s="12">
        <f t="shared" si="32"/>
        <v>0.1027190332326284</v>
      </c>
      <c r="G340" s="9">
        <f>COUNTIFS($K$2:$K$332,"&gt;= 15",$K$2:$K$332,"&lt; 20")</f>
        <v>46</v>
      </c>
      <c r="H340" s="12">
        <f t="shared" si="33"/>
        <v>0.13897280966767372</v>
      </c>
      <c r="I340" s="9">
        <f>COUNTIFS($L$2:$L$332,"&gt;= 15",$L$2:$L$332,"&lt; 20")</f>
        <v>29</v>
      </c>
      <c r="J340" s="15">
        <f t="shared" si="34"/>
        <v>8.7613293051359523E-2</v>
      </c>
    </row>
    <row r="341" spans="2:10">
      <c r="B341" s="5" t="s">
        <v>39</v>
      </c>
      <c r="C341" s="9">
        <f>COUNTIFS($I$2:$I$332,"&gt;= 20",$I$2:$I$332,"&lt; 25")</f>
        <v>41</v>
      </c>
      <c r="D341" s="12">
        <f t="shared" si="31"/>
        <v>0.12386706948640483</v>
      </c>
      <c r="E341" s="9">
        <f>COUNTIFS($J$2:$J$332,"&gt;= 20",$J$2:$J$332,"&lt; 25")</f>
        <v>32</v>
      </c>
      <c r="F341" s="12">
        <f t="shared" si="32"/>
        <v>9.6676737160120846E-2</v>
      </c>
      <c r="G341" s="9">
        <f>COUNTIFS($K$2:$K$332,"&gt;= 20",$K$2:$K$332,"&lt; 25")</f>
        <v>23</v>
      </c>
      <c r="H341" s="12">
        <f t="shared" si="33"/>
        <v>6.9486404833836862E-2</v>
      </c>
      <c r="I341" s="9">
        <f>COUNTIFS($L$2:$L$332,"&gt;= 20",$L$2:$L$332,"&lt; 25")</f>
        <v>44</v>
      </c>
      <c r="J341" s="15">
        <f t="shared" si="34"/>
        <v>0.13293051359516617</v>
      </c>
    </row>
    <row r="342" spans="2:10">
      <c r="B342" s="5" t="s">
        <v>40</v>
      </c>
      <c r="C342" s="9">
        <f>COUNTIFS($I$2:$I$332,"&gt;= 25",$I$2:$I$332,"&lt; 30")</f>
        <v>27</v>
      </c>
      <c r="D342" s="12">
        <f t="shared" si="31"/>
        <v>8.1570996978851965E-2</v>
      </c>
      <c r="E342" s="9">
        <f>COUNTIFS($J$2:$J$332,"&gt;= 25",$J$2:$J$332,"&lt; 30")</f>
        <v>28</v>
      </c>
      <c r="F342" s="12">
        <f t="shared" si="32"/>
        <v>8.4592145015105744E-2</v>
      </c>
      <c r="G342" s="9">
        <f>COUNTIFS($K$2:$K$332,"&gt;= 25",$K$2:$K$332,"&lt; 30")</f>
        <v>25</v>
      </c>
      <c r="H342" s="12">
        <f t="shared" si="33"/>
        <v>7.5528700906344406E-2</v>
      </c>
      <c r="I342" s="9">
        <f>COUNTIFS($L$2:$L$332,"&gt;= 25",$L$2:$L$332,"&lt; 30")</f>
        <v>57</v>
      </c>
      <c r="J342" s="15">
        <f t="shared" si="34"/>
        <v>0.17220543806646527</v>
      </c>
    </row>
    <row r="343" spans="2:10">
      <c r="B343" s="5" t="s">
        <v>41</v>
      </c>
      <c r="C343" s="9">
        <f>COUNTIFS($I$2:$I$332,"&gt;= 30",$I$2:$I$332,"&lt; 35")</f>
        <v>12</v>
      </c>
      <c r="D343" s="12">
        <f t="shared" si="31"/>
        <v>3.6253776435045321E-2</v>
      </c>
      <c r="E343" s="9">
        <f>COUNTIFS($J$2:$J$332,"&gt;= 30",$J$2:$J$332,"&lt; 35")</f>
        <v>21</v>
      </c>
      <c r="F343" s="12">
        <f t="shared" si="32"/>
        <v>6.3444108761329304E-2</v>
      </c>
      <c r="G343" s="9">
        <f>COUNTIFS($K$2:$K$332,"&gt;= 30",$K$2:$K$332,"&lt; 35")</f>
        <v>11</v>
      </c>
      <c r="H343" s="12">
        <f t="shared" si="33"/>
        <v>3.3232628398791542E-2</v>
      </c>
      <c r="I343" s="9">
        <f>COUNTIFS($L$2:$L$332,"&gt;= 30",$L$2:$L$332,"&lt; 35")</f>
        <v>33</v>
      </c>
      <c r="J343" s="15">
        <f t="shared" si="34"/>
        <v>9.9697885196374625E-2</v>
      </c>
    </row>
    <row r="344" spans="2:10">
      <c r="B344" s="5" t="s">
        <v>42</v>
      </c>
      <c r="C344" s="9">
        <f>COUNTIFS($I$2:$I$332,"&gt;= 35",$I$2:$I$332,"&lt; 40")</f>
        <v>13</v>
      </c>
      <c r="D344" s="12">
        <f t="shared" si="31"/>
        <v>3.9274924471299093E-2</v>
      </c>
      <c r="E344" s="9">
        <f>COUNTIFS($J$2:$J$332,"&gt;= 35",$J$2:$J$332,"&lt; 40")</f>
        <v>10</v>
      </c>
      <c r="F344" s="12">
        <f t="shared" si="32"/>
        <v>3.0211480362537766E-2</v>
      </c>
      <c r="G344" s="9">
        <f>COUNTIFS($K$2:$K$332,"&gt;= 35",$K$2:$K$332,"&lt; 40")</f>
        <v>13</v>
      </c>
      <c r="H344" s="12">
        <f t="shared" si="33"/>
        <v>3.9274924471299093E-2</v>
      </c>
      <c r="I344" s="9">
        <f>COUNTIFS($L$2:$L$332,"&gt;= 35",$L$2:$L$332,"&lt; 40")</f>
        <v>40</v>
      </c>
      <c r="J344" s="15">
        <f t="shared" si="34"/>
        <v>0.12084592145015106</v>
      </c>
    </row>
    <row r="345" spans="2:10">
      <c r="B345" s="5" t="s">
        <v>43</v>
      </c>
      <c r="C345" s="9">
        <f>COUNTIFS($I$2:$I$332,"&gt;= 40",$I$2:$I$332,"&lt; 45")</f>
        <v>6</v>
      </c>
      <c r="D345" s="12">
        <f t="shared" si="31"/>
        <v>1.812688821752266E-2</v>
      </c>
      <c r="E345" s="9">
        <f>COUNTIFS($J$2:$J$332,"&gt;= 40",$J$2:$J$332,"&lt; 45")</f>
        <v>9</v>
      </c>
      <c r="F345" s="12">
        <f t="shared" si="32"/>
        <v>2.7190332326283987E-2</v>
      </c>
      <c r="G345" s="9">
        <f>COUNTIFS($K$2:$K$332,"&gt;= 40",$K$2:$K$332,"&lt; 45")</f>
        <v>5</v>
      </c>
      <c r="H345" s="12">
        <f t="shared" si="33"/>
        <v>1.5105740181268883E-2</v>
      </c>
      <c r="I345" s="9">
        <f>COUNTIFS($L$2:$L$332,"&gt;= 40",$L$2:$L$332,"&lt; 45")</f>
        <v>25</v>
      </c>
      <c r="J345" s="15">
        <f t="shared" si="34"/>
        <v>7.5528700906344406E-2</v>
      </c>
    </row>
    <row r="346" spans="2:10">
      <c r="B346" s="5" t="s">
        <v>44</v>
      </c>
      <c r="C346" s="9">
        <f>COUNTIFS($I$2:$I$332,"&gt;= 45",$I$2:$I$332,"&lt; 50")</f>
        <v>4</v>
      </c>
      <c r="D346" s="12">
        <f t="shared" si="31"/>
        <v>1.2084592145015106E-2</v>
      </c>
      <c r="E346" s="9">
        <f>COUNTIFS($J$2:$J$332,"&gt;= 45",$J$2:$J$332,"&lt; 50")</f>
        <v>7</v>
      </c>
      <c r="F346" s="12">
        <f t="shared" si="32"/>
        <v>2.1148036253776436E-2</v>
      </c>
      <c r="G346" s="9">
        <f>COUNTIFS($K$2:$K$332,"&gt;= 45",$K$2:$K$332,"&lt; 50")</f>
        <v>8</v>
      </c>
      <c r="H346" s="12">
        <f t="shared" si="33"/>
        <v>2.4169184290030211E-2</v>
      </c>
      <c r="I346" s="9">
        <f>COUNTIFS($L$2:$L$332,"&gt;= 45",$L$2:$L$332,"&lt; 50")</f>
        <v>19</v>
      </c>
      <c r="J346" s="15">
        <f t="shared" si="34"/>
        <v>5.7401812688821753E-2</v>
      </c>
    </row>
    <row r="347" spans="2:10">
      <c r="B347" s="5" t="s">
        <v>45</v>
      </c>
      <c r="C347" s="9">
        <f>COUNTIFS($I$2:$I$332,"&gt;= 50",$I$2:$I$332,"&lt; 55")</f>
        <v>7</v>
      </c>
      <c r="D347" s="12">
        <f t="shared" si="31"/>
        <v>2.1148036253776436E-2</v>
      </c>
      <c r="E347" s="9">
        <f>COUNTIFS($J$2:$J$332,"&gt;= 50",$J$2:$J$332,"&lt; 55")</f>
        <v>6</v>
      </c>
      <c r="F347" s="12">
        <f t="shared" si="32"/>
        <v>1.812688821752266E-2</v>
      </c>
      <c r="G347" s="9">
        <f>COUNTIFS($K$2:$K$332,"&gt;= 50",$K$2:$K$332,"&lt; 55")</f>
        <v>6</v>
      </c>
      <c r="H347" s="12">
        <f t="shared" si="33"/>
        <v>1.812688821752266E-2</v>
      </c>
      <c r="I347" s="9">
        <f>COUNTIFS($L$2:$L$332,"&gt;= 50",$L$2:$L$332,"&lt; 55")</f>
        <v>20</v>
      </c>
      <c r="J347" s="15">
        <f t="shared" si="34"/>
        <v>6.0422960725075532E-2</v>
      </c>
    </row>
    <row r="348" spans="2:10">
      <c r="B348" s="5" t="s">
        <v>46</v>
      </c>
      <c r="C348" s="9">
        <f>COUNTIFS($I$2:$I$332,"&gt;= 55",$I$2:$I$332,"&lt; 60")</f>
        <v>1</v>
      </c>
      <c r="D348" s="12">
        <f t="shared" si="31"/>
        <v>3.0211480362537764E-3</v>
      </c>
      <c r="E348" s="9">
        <f>COUNTIFS($J$2:$J$332,"&gt;= 55",$J$2:$J$332,"&lt; 60")</f>
        <v>6</v>
      </c>
      <c r="F348" s="12">
        <f t="shared" si="32"/>
        <v>1.812688821752266E-2</v>
      </c>
      <c r="G348" s="9">
        <f>COUNTIFS($K$2:$K$332,"&gt;= 55",$K$2:$K$332,"&lt; 60")</f>
        <v>4</v>
      </c>
      <c r="H348" s="12">
        <f t="shared" si="33"/>
        <v>1.2084592145015106E-2</v>
      </c>
      <c r="I348" s="9">
        <f>COUNTIFS($L$2:$L$332,"&gt;= 55",$L$2:$L$332,"&lt; 60")</f>
        <v>12</v>
      </c>
      <c r="J348" s="15">
        <f t="shared" si="34"/>
        <v>3.6253776435045321E-2</v>
      </c>
    </row>
    <row r="349" spans="2:10">
      <c r="B349" s="5" t="s">
        <v>47</v>
      </c>
      <c r="C349" s="9">
        <f>COUNTIFS($I$2:$I$332,"&gt;= 60",$I$2:$I$332,"&lt; 65")</f>
        <v>3</v>
      </c>
      <c r="D349" s="12">
        <f t="shared" si="31"/>
        <v>9.0634441087613302E-3</v>
      </c>
      <c r="E349" s="9">
        <f>COUNTIFS($J$2:$J$332,"&gt;= 60",$J$2:$J$332,"&lt; 65")</f>
        <v>2</v>
      </c>
      <c r="F349" s="12">
        <f t="shared" si="32"/>
        <v>6.0422960725075529E-3</v>
      </c>
      <c r="G349" s="9">
        <f>COUNTIFS($K$2:$K$332,"&gt;= 60",$K$2:$K$332,"&lt; 65")</f>
        <v>5</v>
      </c>
      <c r="H349" s="12">
        <f t="shared" si="33"/>
        <v>1.5105740181268883E-2</v>
      </c>
      <c r="I349" s="9">
        <f>COUNTIFS($L$2:$L$332,"&gt;= 60",$L$2:$L$332,"&lt; 65")</f>
        <v>6</v>
      </c>
      <c r="J349" s="15">
        <f t="shared" si="34"/>
        <v>1.812688821752266E-2</v>
      </c>
    </row>
    <row r="350" spans="2:10">
      <c r="B350" s="5" t="s">
        <v>48</v>
      </c>
      <c r="C350" s="9">
        <f>COUNTIFS($I$2:$I$332,"&gt;= 65",$I$2:$I$332,"&lt; 70")</f>
        <v>5</v>
      </c>
      <c r="D350" s="12">
        <f t="shared" si="31"/>
        <v>1.5105740181268883E-2</v>
      </c>
      <c r="E350" s="9">
        <f>COUNTIFS($J$2:$J$332,"&gt;= 65",$J$2:$J$332,"&lt; 70")</f>
        <v>2</v>
      </c>
      <c r="F350" s="12">
        <f t="shared" si="32"/>
        <v>6.0422960725075529E-3</v>
      </c>
      <c r="G350" s="9">
        <f>COUNTIFS($K$2:$K$332,"&gt;= 65",$K$2:$K$332,"&lt; 70")</f>
        <v>2</v>
      </c>
      <c r="H350" s="12">
        <f t="shared" si="33"/>
        <v>6.0422960725075529E-3</v>
      </c>
      <c r="I350" s="9">
        <f>COUNTIFS($L$2:$L$332,"&gt;= 65",$L$2:$L$332,"&lt; 70")</f>
        <v>6</v>
      </c>
      <c r="J350" s="15">
        <f t="shared" si="34"/>
        <v>1.812688821752266E-2</v>
      </c>
    </row>
    <row r="351" spans="2:10">
      <c r="B351" s="5" t="s">
        <v>49</v>
      </c>
      <c r="C351" s="9">
        <f>COUNTIFS($I$2:$I$332,"&gt;= 70",$I$2:$I$332,"&lt; 75")</f>
        <v>0</v>
      </c>
      <c r="D351" s="12">
        <f t="shared" si="31"/>
        <v>0</v>
      </c>
      <c r="E351" s="9">
        <f>COUNTIFS($J$2:$J$332,"&gt;= 70",$J$2:$J$332,"&lt; 75")</f>
        <v>1</v>
      </c>
      <c r="F351" s="12">
        <f t="shared" si="32"/>
        <v>3.0211480362537764E-3</v>
      </c>
      <c r="G351" s="9">
        <f>COUNTIFS($K$2:$K$332,"&gt;= 70",$K$2:$K$332,"&lt; 75")</f>
        <v>1</v>
      </c>
      <c r="H351" s="12">
        <f t="shared" si="33"/>
        <v>3.0211480362537764E-3</v>
      </c>
      <c r="I351" s="9">
        <f>COUNTIFS($L$2:$L$332,"&gt;= 70",$L$2:$L$332,"&lt; 75")</f>
        <v>5</v>
      </c>
      <c r="J351" s="15">
        <f t="shared" si="34"/>
        <v>1.5105740181268883E-2</v>
      </c>
    </row>
    <row r="352" spans="2:10">
      <c r="B352" s="5" t="s">
        <v>50</v>
      </c>
      <c r="C352" s="9">
        <f>COUNTIFS($I$2:$I$332,"&gt;= 75",$I$2:$I$332,"&lt; 80")</f>
        <v>1</v>
      </c>
      <c r="D352" s="12">
        <f t="shared" si="31"/>
        <v>3.0211480362537764E-3</v>
      </c>
      <c r="E352" s="9">
        <f>COUNTIFS($J$2:$J$332,"&gt;= 75",$J$2:$J$332,"&lt; 80")</f>
        <v>2</v>
      </c>
      <c r="F352" s="12">
        <f t="shared" si="32"/>
        <v>6.0422960725075529E-3</v>
      </c>
      <c r="G352" s="9">
        <f>COUNTIFS($K$2:$K$332,"&gt;= 75",$K$2:$K$332,"&lt; 80")</f>
        <v>1</v>
      </c>
      <c r="H352" s="12">
        <f t="shared" si="33"/>
        <v>3.0211480362537764E-3</v>
      </c>
      <c r="I352" s="9">
        <f>COUNTIFS($L$2:$L$332,"&gt;= 75",$L$2:$L$332,"&lt; 80")</f>
        <v>8</v>
      </c>
      <c r="J352" s="15">
        <f t="shared" si="34"/>
        <v>2.4169184290030211E-2</v>
      </c>
    </row>
    <row r="353" spans="2:10">
      <c r="B353" s="5" t="s">
        <v>51</v>
      </c>
      <c r="C353" s="9">
        <f>COUNTIFS($I$2:$I$332,"&gt;= 80",$I$2:$I$332,"&lt; 85")</f>
        <v>1</v>
      </c>
      <c r="D353" s="12">
        <f t="shared" si="31"/>
        <v>3.0211480362537764E-3</v>
      </c>
      <c r="E353" s="9">
        <f>COUNTIFS($J$2:$J$332,"&gt;= 80",$J$2:$J$332,"&lt; 85")</f>
        <v>0</v>
      </c>
      <c r="F353" s="12">
        <f t="shared" si="32"/>
        <v>0</v>
      </c>
      <c r="G353" s="9">
        <f>COUNTIFS($K$2:$K$332,"&gt;= 80",$K$2:$K$332,"&lt; 85")</f>
        <v>0</v>
      </c>
      <c r="H353" s="12">
        <f t="shared" si="33"/>
        <v>0</v>
      </c>
      <c r="I353" s="9">
        <f>COUNTIFS($L$2:$L$332,"&gt;= 80",$L$2:$L$332,"&lt; 85")</f>
        <v>3</v>
      </c>
      <c r="J353" s="15">
        <f t="shared" si="34"/>
        <v>9.0634441087613302E-3</v>
      </c>
    </row>
    <row r="354" spans="2:10">
      <c r="B354" s="5" t="s">
        <v>52</v>
      </c>
      <c r="C354" s="9">
        <f>COUNTIFS($I$2:$I$332,"&gt;= 85",$I$2:$I$332,"&lt; 90")</f>
        <v>0</v>
      </c>
      <c r="D354" s="12">
        <f t="shared" si="31"/>
        <v>0</v>
      </c>
      <c r="E354" s="9">
        <f>COUNTIFS($J$2:$J$332,"&gt;= 85",$J$2:$J$332,"&lt; 90")</f>
        <v>0</v>
      </c>
      <c r="F354" s="12">
        <f t="shared" si="32"/>
        <v>0</v>
      </c>
      <c r="G354" s="9">
        <f>COUNTIFS($K$2:$K$332,"&gt;= 85",$K$2:$K$332,"&lt; 90")</f>
        <v>0</v>
      </c>
      <c r="H354" s="12">
        <f t="shared" si="33"/>
        <v>0</v>
      </c>
      <c r="I354" s="9">
        <f>COUNTIFS($L$2:$L$332,"&gt;= 85",$L$2:$L$332,"&lt; 90")</f>
        <v>2</v>
      </c>
      <c r="J354" s="15">
        <f t="shared" si="34"/>
        <v>6.0422960725075529E-3</v>
      </c>
    </row>
    <row r="355" spans="2:10">
      <c r="B355" s="5" t="s">
        <v>53</v>
      </c>
      <c r="C355" s="9">
        <f>COUNTIFS($I$2:$I$332,"&gt;= 90",$I$2:$I$332,"&lt; 95")</f>
        <v>0</v>
      </c>
      <c r="D355" s="12">
        <f t="shared" si="31"/>
        <v>0</v>
      </c>
      <c r="E355" s="9">
        <f>COUNTIFS($J$2:$J$332,"&gt;= 90",$J$2:$J$332,"&lt; 95")</f>
        <v>0</v>
      </c>
      <c r="F355" s="12">
        <f t="shared" si="32"/>
        <v>0</v>
      </c>
      <c r="G355" s="9">
        <f>COUNTIFS($K$2:$K$332,"&gt;= 90",$K$2:$K$332,"&lt; 95")</f>
        <v>1</v>
      </c>
      <c r="H355" s="12">
        <f t="shared" si="33"/>
        <v>3.0211480362537764E-3</v>
      </c>
      <c r="I355" s="9">
        <f>COUNTIFS($L$2:$L$332,"&gt;= 90",$L$2:$L$332,"&lt; 95")</f>
        <v>2</v>
      </c>
      <c r="J355" s="15">
        <f t="shared" si="34"/>
        <v>6.0422960725075529E-3</v>
      </c>
    </row>
    <row r="356" spans="2:10">
      <c r="B356" s="5" t="s">
        <v>54</v>
      </c>
      <c r="C356" s="9">
        <f>COUNTIFS($I$2:$I$332,"&gt;= 95",$I$2:$I$332,"&lt; 100")</f>
        <v>0</v>
      </c>
      <c r="D356" s="12">
        <f t="shared" si="31"/>
        <v>0</v>
      </c>
      <c r="E356" s="9">
        <f>COUNTIFS($J$2:$J$332,"&gt;= 95",$J$2:$J$332,"&lt; 100")</f>
        <v>1</v>
      </c>
      <c r="F356" s="12">
        <f t="shared" si="32"/>
        <v>3.0211480362537764E-3</v>
      </c>
      <c r="G356" s="9">
        <f>COUNTIFS($K$2:$K$332,"&gt;= 95",$K$2:$K$332,"&lt; 100")</f>
        <v>1</v>
      </c>
      <c r="H356" s="12">
        <f t="shared" si="33"/>
        <v>3.0211480362537764E-3</v>
      </c>
      <c r="I356" s="9">
        <f>COUNTIFS($L$2:$L$332,"&gt;= 95",$L$2:$L$332,"&lt; 100")</f>
        <v>1</v>
      </c>
      <c r="J356" s="15">
        <f t="shared" si="34"/>
        <v>3.0211480362537764E-3</v>
      </c>
    </row>
    <row r="357" spans="2:10" ht="15.75" thickBot="1">
      <c r="B357" s="5" t="s">
        <v>34</v>
      </c>
      <c r="C357" s="9">
        <f>COUNTIFS($I$2:$I$332,"&gt;= 100")</f>
        <v>1</v>
      </c>
      <c r="D357" s="12">
        <f t="shared" si="31"/>
        <v>3.0211480362537764E-3</v>
      </c>
      <c r="E357" s="9">
        <f>COUNTIFS($J$2:$J$332,"&gt;= 100")</f>
        <v>6</v>
      </c>
      <c r="F357" s="12">
        <f t="shared" si="32"/>
        <v>1.812688821752266E-2</v>
      </c>
      <c r="G357" s="9">
        <f>COUNTIFS($K$2:$K$332,"&gt;= 100")</f>
        <v>2</v>
      </c>
      <c r="H357" s="12">
        <f t="shared" si="33"/>
        <v>6.0422960725075529E-3</v>
      </c>
      <c r="I357" s="9">
        <f>COUNTIFS($L$2:$L$332,"&gt;= 100")</f>
        <v>9</v>
      </c>
      <c r="J357" s="15">
        <f t="shared" si="34"/>
        <v>2.7190332326283987E-2</v>
      </c>
    </row>
    <row r="358" spans="2:10" ht="15.75" thickBot="1">
      <c r="B358" s="7"/>
      <c r="C358" s="10">
        <f t="shared" ref="C358:J358" si="35">SUM(C337:C357)</f>
        <v>331</v>
      </c>
      <c r="D358" s="13">
        <f t="shared" si="35"/>
        <v>0.99999999999999989</v>
      </c>
      <c r="E358" s="10">
        <f t="shared" si="35"/>
        <v>331</v>
      </c>
      <c r="F358" s="13">
        <f t="shared" si="35"/>
        <v>0.99999999999999967</v>
      </c>
      <c r="G358" s="10">
        <f t="shared" si="35"/>
        <v>331</v>
      </c>
      <c r="H358" s="13">
        <f t="shared" si="35"/>
        <v>0.99999999999999978</v>
      </c>
      <c r="I358" s="10">
        <f t="shared" si="35"/>
        <v>331</v>
      </c>
      <c r="J358" s="16">
        <f t="shared" si="35"/>
        <v>0.99999999999999989</v>
      </c>
    </row>
  </sheetData>
  <autoFilter ref="A1:M332">
    <filterColumn colId="11"/>
  </autoFilter>
  <conditionalFormatting sqref="M1:M335 M337:M1048576 N336">
    <cfRule type="containsText" dxfId="1" priority="1" operator="containsText" text="Down">
      <formula>NOT(ISERROR(SEARCH("Down",M1)))</formula>
    </cfRule>
    <cfRule type="containsText" dxfId="0" priority="2" operator="containsText" text="Up">
      <formula>NOT(ISERROR(SEARCH("Up",M1)))</formula>
    </cfRule>
  </conditionalFormatting>
  <pageMargins left="0.7" right="0.7" top="0.75" bottom="0.75" header="0.3" footer="0.3"/>
  <pageSetup orientation="portrait" r:id="rId1"/>
  <ignoredErrors>
    <ignoredError sqref="E337:E33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Audjpy H1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2013-08-14T16:07:11Z</dcterms:modified>
</cp:coreProperties>
</file>